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healthresearchboard-my.sharepoint.com/personal/mdunne_hrb_ie/Documents/Documents/Work laptop/"/>
    </mc:Choice>
  </mc:AlternateContent>
  <xr:revisionPtr revIDLastSave="0" documentId="8_{B5C067DA-653E-4233-805A-9943FCACD612}" xr6:coauthVersionLast="47" xr6:coauthVersionMax="47" xr10:uidLastSave="{00000000-0000-0000-0000-000000000000}"/>
  <bookViews>
    <workbookView xWindow="-110" yWindow="-110" windowWidth="19420" windowHeight="10300" firstSheet="2" activeTab="5" xr2:uid="{7845ECCE-3AF6-4CD3-A0A1-7E78186FF405}"/>
  </bookViews>
  <sheets>
    <sheet name="Contents" sheetId="1" r:id="rId1"/>
    <sheet name="Table 1_Figure 1" sheetId="2" r:id="rId2"/>
    <sheet name="Table 2_Figure 2" sheetId="3" r:id="rId3"/>
    <sheet name="Table 3_Figure 3" sheetId="14" r:id="rId4"/>
    <sheet name="Table 4_Figure 4" sheetId="13" r:id="rId5"/>
    <sheet name="Table 5_Figure_5" sheetId="4" r:id="rId6"/>
    <sheet name="Table 6a_b_c_Figure 6" sheetId="5" r:id="rId7"/>
    <sheet name="Table 7_Figure 7" sheetId="6" r:id="rId8"/>
    <sheet name="Table 8_Figure 8" sheetId="7" r:id="rId9"/>
    <sheet name="Table 9_Figure 9" sheetId="8" r:id="rId10"/>
    <sheet name="Table 10_Figure 10" sheetId="9" r:id="rId11"/>
  </sheets>
  <definedNames>
    <definedName name="_Ref152164787" localSheetId="10">'Table 10_Figure 10'!#REF!</definedName>
    <definedName name="_Ref152164809" localSheetId="10">'Table 10_Figure 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3" l="1"/>
  <c r="D52" i="13"/>
  <c r="E52" i="13"/>
  <c r="F52" i="13"/>
  <c r="G52" i="13"/>
  <c r="H52" i="13"/>
  <c r="I52" i="13"/>
  <c r="J52" i="13"/>
  <c r="K52" i="13"/>
  <c r="L52" i="13"/>
  <c r="B52" i="13"/>
  <c r="C37" i="13"/>
  <c r="D37" i="13"/>
  <c r="E37" i="13"/>
  <c r="F37" i="13"/>
  <c r="G37" i="13"/>
  <c r="H37" i="13"/>
  <c r="I37" i="13"/>
  <c r="J37" i="13"/>
  <c r="K37" i="13"/>
  <c r="L37" i="13"/>
  <c r="B37" i="13"/>
  <c r="F57" i="5"/>
  <c r="C57" i="5" s="1"/>
  <c r="F56" i="5"/>
  <c r="C56" i="5" s="1"/>
  <c r="E47" i="5"/>
  <c r="E48" i="5"/>
  <c r="E49" i="5"/>
  <c r="E50" i="5"/>
  <c r="E51" i="5"/>
  <c r="E52" i="5"/>
  <c r="E53" i="5"/>
  <c r="E54" i="5"/>
  <c r="E55" i="5"/>
  <c r="E46" i="5"/>
  <c r="C47" i="5"/>
  <c r="C48" i="5"/>
  <c r="C49" i="5"/>
  <c r="C50" i="5"/>
  <c r="C51" i="5"/>
  <c r="C52" i="5"/>
  <c r="C53" i="5"/>
  <c r="C54" i="5"/>
  <c r="C55" i="5"/>
  <c r="C46" i="5"/>
  <c r="K26" i="6"/>
  <c r="E57" i="5" l="1"/>
  <c r="E56" i="5"/>
  <c r="K58" i="13"/>
  <c r="K42" i="13"/>
  <c r="K33" i="13"/>
  <c r="J26" i="6"/>
  <c r="B58" i="13"/>
  <c r="C58" i="13"/>
  <c r="D58" i="13"/>
  <c r="E58" i="13"/>
  <c r="F58" i="13"/>
  <c r="G58" i="13"/>
  <c r="H58" i="13"/>
  <c r="I58" i="13"/>
  <c r="J58" i="13"/>
  <c r="J42" i="13"/>
  <c r="I42" i="13"/>
  <c r="H42" i="13"/>
  <c r="G42" i="13"/>
  <c r="F42" i="13"/>
  <c r="E42" i="13"/>
  <c r="D42" i="13"/>
  <c r="C42" i="13"/>
  <c r="B42" i="13"/>
  <c r="J33" i="13"/>
  <c r="I33" i="13"/>
  <c r="H33" i="13"/>
  <c r="G33" i="13"/>
  <c r="F33" i="13"/>
  <c r="E33" i="13"/>
  <c r="D33" i="13"/>
  <c r="C33" i="13"/>
  <c r="B33" i="13"/>
</calcChain>
</file>

<file path=xl/sharedStrings.xml><?xml version="1.0" encoding="utf-8"?>
<sst xmlns="http://schemas.openxmlformats.org/spreadsheetml/2006/main" count="275" uniqueCount="173">
  <si>
    <t xml:space="preserve">Alcohol Statistics Dashboard </t>
  </si>
  <si>
    <t>This file collates published, and previously unpublished information on alcohol-related statistics and is updated when new information becomes available.</t>
  </si>
  <si>
    <t>List of tables and figures</t>
  </si>
  <si>
    <t>Description</t>
  </si>
  <si>
    <t>Figure 1</t>
  </si>
  <si>
    <t>Annual per capita alcohol use in Ireland based on Revenue breakdown of volume of alcohol sold (Revenue)</t>
  </si>
  <si>
    <t>Table 2</t>
  </si>
  <si>
    <t>Figure 2</t>
  </si>
  <si>
    <t>Market share of alcohol products sold  based on Revenue breakdown of volume of total alcohol sold (Revenue)</t>
  </si>
  <si>
    <t>Figure 3</t>
  </si>
  <si>
    <t>Alcohol use and drinking patterns among adults aged 15+ years (Healthy Ireland Survey)</t>
  </si>
  <si>
    <t>Table 3</t>
  </si>
  <si>
    <t>Figure 4</t>
  </si>
  <si>
    <t>Number of liquor licences issued or renewed annually, by licence type</t>
  </si>
  <si>
    <t>Table 4</t>
  </si>
  <si>
    <t>Figure 5</t>
  </si>
  <si>
    <t>Number of patients prescribed alcohol-related medications through the HSE Primary Care Reimbursement Service (PCRS) for alcohol-related medications</t>
  </si>
  <si>
    <t>Table 5</t>
  </si>
  <si>
    <t>Number of patients and number of prescriptions dispensed through the HSE Primary Care Reimbursement Service (PCRS) for alcohol-related medications</t>
  </si>
  <si>
    <t>Figure 6</t>
  </si>
  <si>
    <t>Alcohol attributable deaths as recorded on the National Drug-Related Deaths Index (NDRDI), by sex</t>
  </si>
  <si>
    <t>Table 6a</t>
  </si>
  <si>
    <t>Alcohol attributable deaths as recorded on the National Drug-Related Deaths Index (NDRDI)</t>
  </si>
  <si>
    <t>Table 6b</t>
  </si>
  <si>
    <t>Alcohol-related poisoning deaths as recorded on the National Drug-Related Deaths Index (NDRDI), by sex</t>
  </si>
  <si>
    <t>Table 6c</t>
  </si>
  <si>
    <t>Alcohol-related deaths as recorded on the General Register Office accessed through the Central Statistics Office (CSO), by sex</t>
  </si>
  <si>
    <t>Figure 7</t>
  </si>
  <si>
    <t>Number of cases receiving treatment for alcohol use as recorded on the National Drug Treatment Reporting System (NDTRS)</t>
  </si>
  <si>
    <t>Table 7</t>
  </si>
  <si>
    <t>Figure 8</t>
  </si>
  <si>
    <t>Total number of discharges from Irish hospitals with an alcohol-related diagnosis as recorded on the Hospital In-Patient Enquiry (HIPE) scheme</t>
  </si>
  <si>
    <t>Table 8</t>
  </si>
  <si>
    <t>Number of discharges from Irish hospitals with an alcohol-related diagnosis as recorded on the Hospital In-Patient Enquiry (HIPE) scheme, by sex, mean/median length of stay and number of bed days</t>
  </si>
  <si>
    <t>Figure 9</t>
  </si>
  <si>
    <t>Number of admissions to psychiatric hospitals with an alcohol-related diagnosis, by sex, as recorded on the National Psychiatric Inpatient Reporting System (NPIRS)</t>
  </si>
  <si>
    <t>Table 9</t>
  </si>
  <si>
    <t>Number of admissions to psychiatric hospitals with an alcohol-related diagnosis as recorded on the National Psychiatric Inpatient Reporting System (NPIRS)</t>
  </si>
  <si>
    <t>Figure 10</t>
  </si>
  <si>
    <t>Number of alcohol-related crime incidents recorded on the Police Using Leading Systems Effectively (PULSE) system</t>
  </si>
  <si>
    <t>Table 10</t>
  </si>
  <si>
    <t>The HRB regularly publish overview reports summarising alcohol-related research. The most recent publication in the series is available here: https://www.drugsandalcohol.ie/40465/</t>
  </si>
  <si>
    <t>Latest update XX/05/26</t>
  </si>
  <si>
    <t>For further information about the content, please contact Anne Doyle, adoyle@hrb.ie</t>
  </si>
  <si>
    <t>Press enquiries should be made to the HRB Communications Team: comms@hrb.ie</t>
  </si>
  <si>
    <t>Figure 1 Annual per capita alcohol use in Ireland based on Revenue breakdown of volume of alcohol sold</t>
  </si>
  <si>
    <t xml:space="preserve">Source: Revenue </t>
  </si>
  <si>
    <t>https://www.revenue.ie/en/corporate/information-about-revenue/statistics/excise/receipts-volume-and-price/quarterly-update.aspx</t>
  </si>
  <si>
    <t>Table 1 Annual per capita* alcohol use in Ireland based on Revenue breakdown of volume of alcohol sold</t>
  </si>
  <si>
    <t>Year</t>
  </si>
  <si>
    <t>Total per capita consumption</t>
  </si>
  <si>
    <t>https://www.revenue.ie/en/corporate/documents/statistics/excise/excise-volumes-commodity.pdf</t>
  </si>
  <si>
    <t>*‘Per capita alcohol use’ refers to the volume of pure alcohol consumed per person aged 15 years and over each year in Ireland. Ireland’s per capita alcohol consumption is calculated annually using alcohol sales data from Revenue and population estimates from the CSO.</t>
  </si>
  <si>
    <t>Figure 2 Market share of alcohol products sold  based on Revenue breakdown of volume of total alcohol sold</t>
  </si>
  <si>
    <t>Table 2 Market share of alcohol products sold  based on Revenue breakdown of volume of total alcohol sold</t>
  </si>
  <si>
    <t>Beer</t>
  </si>
  <si>
    <t>Spirits</t>
  </si>
  <si>
    <t>Wine</t>
  </si>
  <si>
    <t xml:space="preserve">Cider </t>
  </si>
  <si>
    <t>Figure 3 Alcohol use and drinking patterns among adults aged 15+ years, Healthy Ireland Survey</t>
  </si>
  <si>
    <t>Source: Healthy Ireland Surveys</t>
  </si>
  <si>
    <t>https://assets.gov.ie/static/documents/2b9f909b/Healthy_Ireland_Summary_Report_2025_Web_07.11.2025.pdf</t>
  </si>
  <si>
    <r>
      <t>Table 3 Alcohol use and drinking patterns among adults aged 15 years and greater, Healthy Ireland Survey (%)</t>
    </r>
    <r>
      <rPr>
        <b/>
        <sz val="11"/>
        <color rgb="FFFFFFFF"/>
        <rFont val="Aptos Narrow"/>
        <family val="2"/>
      </rPr>
      <t>∞</t>
    </r>
  </si>
  <si>
    <t>2021*</t>
  </si>
  <si>
    <t>2022*</t>
  </si>
  <si>
    <t>Alcohol use last 6 or 12 months</t>
  </si>
  <si>
    <t>Heavy episodic drinking (HED) typical drinking occasion</t>
  </si>
  <si>
    <t>Drink at least once per week</t>
  </si>
  <si>
    <t>*Note that in 2021 and 2022, respondents were asked to consider their alcohol use in the last 6 months. Other years refer to the last 12 months.</t>
  </si>
  <si>
    <t>∞Note that the Healthy Ireland Survey did not include questions on alcohol use in 2018 and due to the COVID-19 pandemic, there was no survey conducted in 2020</t>
  </si>
  <si>
    <t>Figure 4 Number of liquor licences issued or renewed annually, by licence type</t>
  </si>
  <si>
    <t>All Manufacturer's Licences</t>
  </si>
  <si>
    <t>All Wholesale Dealer's Licences</t>
  </si>
  <si>
    <t>All Publican's Licences</t>
  </si>
  <si>
    <t>All Other On Licences</t>
  </si>
  <si>
    <t>All Off Licences</t>
  </si>
  <si>
    <t>Source: Revenue Irish Tax and Customs</t>
  </si>
  <si>
    <t>https://www.revenue.ie/en/corporate/information-about-revenue/statistics/excise/licences/excise-licences.aspx</t>
  </si>
  <si>
    <t>Table 4 Number of liquor licences issued or renewed annually, by licence type</t>
  </si>
  <si>
    <t>Manufacturer's Licence - Brewer</t>
  </si>
  <si>
    <t>Manufacturer's Licence - Cider Manufacturer</t>
  </si>
  <si>
    <t>Manufacturer's Licence - Distiller of Spirits</t>
  </si>
  <si>
    <t>Manufacturer's Licence - Compounder &amp; Rectifier of Spirits</t>
  </si>
  <si>
    <t>Manufacturer's Licence - Sweets Manufacturer</t>
  </si>
  <si>
    <t>Licence to Manufacturing or Wholesale Chemist &amp; Druggist to sell Spirits</t>
  </si>
  <si>
    <t xml:space="preserve">Wholesale Dealer in Spirits </t>
  </si>
  <si>
    <t>Wholesale Dealer in Beer</t>
  </si>
  <si>
    <t xml:space="preserve">Wholesale Dealer in Spirits or Wine </t>
  </si>
  <si>
    <t>Publican's Licence (7-day Ordinary)</t>
  </si>
  <si>
    <t>Publican's Licence (6-day)</t>
  </si>
  <si>
    <t>Publican's Licence (Early Closing)</t>
  </si>
  <si>
    <t>Publican's Licence (6-day &amp; Early Closing)</t>
  </si>
  <si>
    <t>Special Restaurant Licence</t>
  </si>
  <si>
    <t>Wine Retailer's On Licence</t>
  </si>
  <si>
    <t>Sweets Retailer's On Licence (Ordinary)</t>
  </si>
  <si>
    <t>Passenger Aircraft Licence</t>
  </si>
  <si>
    <t>Passenger Vessel Licence</t>
  </si>
  <si>
    <t>National Concert Hall Licence</t>
  </si>
  <si>
    <t>Railway Restaurant Car Licence</t>
  </si>
  <si>
    <t>Producer's Retail On Licence</t>
  </si>
  <si>
    <t>National Conference Centre Licence</t>
  </si>
  <si>
    <t>Spirit Retailer's Off Licence</t>
  </si>
  <si>
    <t>Beer Retailer's Off Licence</t>
  </si>
  <si>
    <t>Cider Retailer's Off Licences</t>
  </si>
  <si>
    <t xml:space="preserve">Wine Retailer's Off Licence </t>
  </si>
  <si>
    <t>Producer's Retail Off Licence</t>
  </si>
  <si>
    <t>Figure 5 Number of patients prescribed alcohol-related medications through the HSE Primary Care Reimbursement Service (PCRS) for alcohol-related medications</t>
  </si>
  <si>
    <t xml:space="preserve">Antabuse </t>
  </si>
  <si>
    <t>Naltrexone Hydrochloride</t>
  </si>
  <si>
    <t>&lt;5</t>
  </si>
  <si>
    <t>Campral</t>
  </si>
  <si>
    <t>Librium</t>
  </si>
  <si>
    <t>Ethylex </t>
  </si>
  <si>
    <t> -</t>
  </si>
  <si>
    <t>-</t>
  </si>
  <si>
    <t>Selincro</t>
  </si>
  <si>
    <t xml:space="preserve">Source: Primary Care Reimbursement Service (PCRS) </t>
  </si>
  <si>
    <t>https://www.hse.ie/eng/staff/pcrs/online-services/</t>
  </si>
  <si>
    <t>Table 5 Number of patients and number of prescriptions dispensed through the HSE Primary Care Reimbursement Service (PCRS) for alcohol-related medications</t>
  </si>
  <si>
    <t>Number of prescriptions </t>
  </si>
  <si>
    <t>Number of patients</t>
  </si>
  <si>
    <t>Number of prescriptions</t>
  </si>
  <si>
    <r>
      <t>Ethylex</t>
    </r>
    <r>
      <rPr>
        <b/>
        <sz val="11"/>
        <color rgb="FF000000"/>
        <rFont val="Calibri"/>
        <family val="2"/>
      </rPr>
      <t> </t>
    </r>
  </si>
  <si>
    <t xml:space="preserve">Note: The PCRS contains data on medicines dispensed to those with full eligibility for the General Medical Services (GMS) scheme (based on means testing). The GMS scheme does not include private prescriptions (i.e. prescriptions where the patient is not eligible for free or subsidised schemes) or prescriptions dispensed in hospitals. </t>
  </si>
  <si>
    <t>The PCRS does not capture data in relation to diagnoses or indications for the medicines reimbursed, and therefore the information presented here should be interpreted with caution. The medications listed here are approved for the treatment of alcohol use disorder (AUD) or alcohol withdrawal, but it is not definitively known if that is what they were prescribed for in all instances.</t>
  </si>
  <si>
    <t>Figure 6 Alcohol attributable deaths as recorded on the National Drug-Related Deaths Index (NDRDI), by sex</t>
  </si>
  <si>
    <t>Source: National Drug-Related Deaths Index (NDRDI)</t>
  </si>
  <si>
    <t>https://www.hrb.ie/data-collections-evidence/alcohol-and-drug-deaths/</t>
  </si>
  <si>
    <t>Table 6a Alcohol attributable deaths as recorded on the National Drug-Related Deaths Index (NDRDI), by sex</t>
  </si>
  <si>
    <t xml:space="preserve">Male </t>
  </si>
  <si>
    <t>Female</t>
  </si>
  <si>
    <t>Total</t>
  </si>
  <si>
    <t>Percentage of all deaths in Ireland</t>
  </si>
  <si>
    <t>Table 6b Alcohol-related poisoning deaths as recorded on the National Drug-Related Deaths Index (NDRDI), by sex</t>
  </si>
  <si>
    <t>Male</t>
  </si>
  <si>
    <t>n</t>
  </si>
  <si>
    <t>%</t>
  </si>
  <si>
    <t>https://www.hrb.ie/data-collections-evidence/drug-and-alcohol-deaths-ndrdi/</t>
  </si>
  <si>
    <t>Table 6c Alcohol-related deaths as recorded on the General Register Office accessed through the Central Statistics Office (CSO), by sex</t>
  </si>
  <si>
    <t>Source: https://data.cso.ie/ (Dataset: VSA35)</t>
  </si>
  <si>
    <t>Figure 7 Number of cases receiving treatment for alcohol use as recorded on the National Drug Treatment Reporting System (NDTRS)</t>
  </si>
  <si>
    <t>Cases with alcohol as the main problem drug</t>
  </si>
  <si>
    <t>Cases with alcohol as an additional problem drug</t>
  </si>
  <si>
    <t>Source: National Drug Treatment Reporting System (NDTRS)</t>
  </si>
  <si>
    <t xml:space="preserve"> https://www.hrb.ie/data-collections-evidence/alcohol-and-drug-treatment/</t>
  </si>
  <si>
    <t>Table 7 Number of cases receiving treatment for alcohol use as recorded on the National Drug Treatment Reporting System (NDTRS)</t>
  </si>
  <si>
    <t>New cases</t>
  </si>
  <si>
    <t>Previously treated cases</t>
  </si>
  <si>
    <t>Cases with treatment status unknown</t>
  </si>
  <si>
    <t>Total cases treated for alcohol (as the main or additional problem drug)</t>
  </si>
  <si>
    <t>Figure 8 Total number of discharges from Irish hospitals with an alcohol-related diagnosis as recorded on the Hospital In-Patient Enquiry (HIPE) scheme</t>
  </si>
  <si>
    <t>Source: Hospital In-Patient Enquiry (HIPE) scheme</t>
  </si>
  <si>
    <t>https://hpohse.wpcomstaging.com/hipe-home/</t>
  </si>
  <si>
    <t>Table 8 Number of discharges from Irish hospitals with an alcohol-related diagnosis as recorded on the Hospital In-Patient Enquiry (HIPE) scheme, by sex, mean/median length of stay and number of bed days</t>
  </si>
  <si>
    <t>In-patients only</t>
  </si>
  <si>
    <t>All persons</t>
  </si>
  <si>
    <t>Males</t>
  </si>
  <si>
    <t>Females</t>
  </si>
  <si>
    <t>Mean length of stay (days)*</t>
  </si>
  <si>
    <t>Median length of stay (days)*</t>
  </si>
  <si>
    <t>Number of bed days</t>
  </si>
  <si>
    <t>*Note that the alcohol-related diagnosis may not be the principal diagnosis and therefore may not be the main driver of the length of stay.</t>
  </si>
  <si>
    <t>Figure 9 Number of admissions to psychiatric hospitals with an alcohol-related diagnosis, by sex, as recorded on the National Psychiatric Inpatient Reporting System (NPIRS)</t>
  </si>
  <si>
    <t>Source: National Psychiatric Inpatient Reporting System (NPIRS)</t>
  </si>
  <si>
    <t>https://www.hrb.ie/data-collections-evidence/psychiatric-admissions-and-discharges/</t>
  </si>
  <si>
    <t>Table 9 Number of admissions to psychiatric hospitals with an alcohol-related diagnosis as recorded on the National Psychiatric Inpatient Reporting System (NPIRS)</t>
  </si>
  <si>
    <t>Figure 10 Number of alcohol-related crime incidents recorded on the Police Using Leading Systems Effectively (PULSE) system</t>
  </si>
  <si>
    <t>Source: Police Using Leading Systems Effectively (PULSE) system</t>
  </si>
  <si>
    <t>https://www.cso.ie/en/statistics/crimeandjustice/recordedcrime/</t>
  </si>
  <si>
    <t>Table 10 Number of alcohol-related crime incidents recorded on the Police Using Leading Systems Effectively (PULSE) system</t>
  </si>
  <si>
    <t xml:space="preserve">Driving/in charge of a vehicle while over legal alcohol limit </t>
  </si>
  <si>
    <t xml:space="preserve">Drunkeness offences </t>
  </si>
  <si>
    <t xml:space="preserve">Liquor licensing offences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</si>
</sst>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1"/>
      <color theme="7"/>
      <name val="Arial"/>
      <family val="2"/>
    </font>
    <font>
      <sz val="11"/>
      <name val="Calibri"/>
      <family val="2"/>
      <scheme val="minor"/>
    </font>
    <font>
      <b/>
      <sz val="11"/>
      <color rgb="FFFFFFFF"/>
      <name val="Calibri"/>
      <family val="2"/>
    </font>
    <font>
      <sz val="11"/>
      <color rgb="FFFFFFFF"/>
      <name val="Calibri"/>
      <family val="2"/>
    </font>
    <font>
      <sz val="11"/>
      <color rgb="FF000000"/>
      <name val="Calibri"/>
      <family val="2"/>
    </font>
    <font>
      <b/>
      <sz val="11"/>
      <color rgb="FF000000"/>
      <name val="Calibri"/>
      <family val="2"/>
    </font>
    <font>
      <i/>
      <sz val="11"/>
      <color rgb="FFFFFFFF"/>
      <name val="Calibri"/>
      <family val="2"/>
    </font>
    <font>
      <i/>
      <sz val="11"/>
      <color rgb="FF000000"/>
      <name val="Calibri"/>
      <family val="2"/>
    </font>
    <font>
      <sz val="11"/>
      <color theme="0"/>
      <name val="Calibri"/>
      <family val="2"/>
    </font>
    <font>
      <b/>
      <sz val="11"/>
      <color theme="0"/>
      <name val="Calibri"/>
      <family val="2"/>
    </font>
    <font>
      <u/>
      <sz val="11"/>
      <color theme="10"/>
      <name val="Calibri"/>
      <family val="2"/>
      <scheme val="minor"/>
    </font>
    <font>
      <sz val="11"/>
      <color rgb="FF000000"/>
      <name val="Arial"/>
      <family val="2"/>
    </font>
    <font>
      <b/>
      <sz val="11"/>
      <color theme="3"/>
      <name val="Calibri"/>
      <family val="2"/>
    </font>
    <font>
      <i/>
      <sz val="10"/>
      <color theme="1"/>
      <name val="Calibri"/>
      <family val="2"/>
      <scheme val="minor"/>
    </font>
    <font>
      <i/>
      <sz val="10"/>
      <color theme="2"/>
      <name val="Calibri"/>
      <family val="2"/>
      <scheme val="minor"/>
    </font>
    <font>
      <b/>
      <sz val="10"/>
      <color theme="7"/>
      <name val="Calibri"/>
      <family val="2"/>
      <scheme val="minor"/>
    </font>
    <font>
      <b/>
      <sz val="22"/>
      <color theme="3"/>
      <name val="Calibri"/>
      <family val="2"/>
    </font>
    <font>
      <sz val="11"/>
      <name val="Calibri"/>
      <family val="2"/>
    </font>
    <font>
      <i/>
      <sz val="10"/>
      <color rgb="FF1F497D"/>
      <name val="Calibri"/>
      <family val="2"/>
    </font>
    <font>
      <b/>
      <sz val="11"/>
      <color rgb="FFFFFFFF"/>
      <name val="Aptos Narrow"/>
      <family val="2"/>
    </font>
    <font>
      <b/>
      <u/>
      <sz val="10"/>
      <color theme="2"/>
      <name val="Calibri"/>
      <family val="2"/>
      <scheme val="minor"/>
    </font>
    <font>
      <b/>
      <sz val="11"/>
      <color theme="1"/>
      <name val="Calibr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17479E"/>
        <bgColor indexed="64"/>
      </patternFill>
    </fill>
    <fill>
      <patternFill patternType="solid">
        <fgColor rgb="FF8CAEEE"/>
        <bgColor indexed="64"/>
      </patternFill>
    </fill>
    <fill>
      <patternFill patternType="solid">
        <fgColor rgb="FFC5D6F6"/>
        <bgColor indexed="64"/>
      </patternFill>
    </fill>
    <fill>
      <patternFill patternType="solid">
        <fgColor rgb="FFE7ECF5"/>
        <bgColor indexed="64"/>
      </patternFill>
    </fill>
    <fill>
      <patternFill patternType="solid">
        <fgColor theme="3"/>
        <bgColor indexed="64"/>
      </patternFill>
    </fill>
    <fill>
      <patternFill patternType="solid">
        <fgColor theme="4"/>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FFFFFF"/>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3"/>
      </top>
      <bottom/>
      <diagonal/>
    </border>
    <border>
      <left/>
      <right style="thin">
        <color theme="3"/>
      </right>
      <top/>
      <bottom/>
      <diagonal/>
    </border>
    <border>
      <left style="thin">
        <color theme="0"/>
      </left>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theme="2"/>
      </left>
      <right/>
      <top style="thin">
        <color theme="0"/>
      </top>
      <bottom/>
      <diagonal/>
    </border>
    <border>
      <left/>
      <right/>
      <top/>
      <bottom style="thin">
        <color theme="2"/>
      </bottom>
      <diagonal/>
    </border>
    <border>
      <left/>
      <right/>
      <top style="thin">
        <color theme="0"/>
      </top>
      <bottom style="thin">
        <color theme="2"/>
      </bottom>
      <diagonal/>
    </border>
    <border>
      <left/>
      <right/>
      <top style="thin">
        <color theme="2"/>
      </top>
      <bottom style="thin">
        <color theme="2"/>
      </bottom>
      <diagonal/>
    </border>
    <border>
      <left style="thin">
        <color theme="2"/>
      </left>
      <right style="thin">
        <color theme="2"/>
      </right>
      <top style="thin">
        <color theme="3"/>
      </top>
      <bottom/>
      <diagonal/>
    </border>
    <border>
      <left style="thin">
        <color theme="2"/>
      </left>
      <right style="thin">
        <color theme="2"/>
      </right>
      <top style="thin">
        <color theme="3"/>
      </top>
      <bottom style="thin">
        <color theme="3"/>
      </bottom>
      <diagonal/>
    </border>
    <border>
      <left style="thin">
        <color theme="3"/>
      </left>
      <right/>
      <top/>
      <bottom/>
      <diagonal/>
    </border>
    <border>
      <left style="thin">
        <color indexed="64"/>
      </left>
      <right/>
      <top style="thin">
        <color theme="3"/>
      </top>
      <bottom/>
      <diagonal/>
    </border>
    <border>
      <left/>
      <right/>
      <top style="thin">
        <color theme="3"/>
      </top>
      <bottom style="thin">
        <color theme="3"/>
      </bottom>
      <diagonal/>
    </border>
    <border>
      <left style="thin">
        <color indexed="64"/>
      </left>
      <right/>
      <top/>
      <bottom/>
      <diagonal/>
    </border>
    <border>
      <left style="thin">
        <color indexed="64"/>
      </left>
      <right/>
      <top/>
      <bottom style="thin">
        <color theme="3"/>
      </bottom>
      <diagonal/>
    </border>
    <border>
      <left style="thin">
        <color theme="2"/>
      </left>
      <right/>
      <top/>
      <bottom/>
      <diagonal/>
    </border>
    <border>
      <left style="thin">
        <color theme="0"/>
      </left>
      <right style="thin">
        <color theme="0"/>
      </right>
      <top/>
      <bottom/>
      <diagonal/>
    </border>
    <border>
      <left/>
      <right/>
      <top style="thin">
        <color theme="2"/>
      </top>
      <bottom/>
      <diagonal/>
    </border>
    <border>
      <left style="thin">
        <color theme="0"/>
      </left>
      <right style="thin">
        <color theme="0"/>
      </right>
      <top/>
      <bottom style="thin">
        <color theme="0"/>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left>
      <right style="thin">
        <color theme="0"/>
      </right>
      <top style="thin">
        <color theme="0"/>
      </top>
      <bottom/>
      <diagonal/>
    </border>
    <border>
      <left/>
      <right style="thin">
        <color theme="0"/>
      </right>
      <top style="thin">
        <color theme="0"/>
      </top>
      <bottom style="thin">
        <color theme="2"/>
      </bottom>
      <diagonal/>
    </border>
    <border>
      <left/>
      <right style="thin">
        <color theme="0"/>
      </right>
      <top/>
      <bottom style="thin">
        <color theme="0"/>
      </bottom>
      <diagonal/>
    </border>
    <border>
      <left style="thin">
        <color indexed="64"/>
      </left>
      <right/>
      <top style="thin">
        <color theme="0"/>
      </top>
      <bottom style="thin">
        <color theme="0"/>
      </bottom>
      <diagonal/>
    </border>
  </borders>
  <cellStyleXfs count="8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xf numFmtId="0" fontId="18" fillId="0" borderId="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1">
    <xf numFmtId="0" fontId="0" fillId="0" borderId="0" xfId="0"/>
    <xf numFmtId="0" fontId="16" fillId="0" borderId="0" xfId="0" applyFont="1"/>
    <xf numFmtId="0" fontId="18" fillId="0" borderId="0" xfId="0" applyFont="1"/>
    <xf numFmtId="0" fontId="20" fillId="0" borderId="0" xfId="0" applyFont="1"/>
    <xf numFmtId="0" fontId="0" fillId="0" borderId="0" xfId="0" applyAlignment="1">
      <alignment horizontal="left"/>
    </xf>
    <xf numFmtId="0" fontId="21" fillId="34" borderId="11" xfId="0" applyFont="1" applyFill="1" applyBorder="1" applyAlignment="1">
      <alignment vertical="center" wrapText="1"/>
    </xf>
    <xf numFmtId="0" fontId="21" fillId="34" borderId="11" xfId="0" applyFont="1" applyFill="1" applyBorder="1" applyAlignment="1">
      <alignment horizontal="left" vertical="center" wrapText="1"/>
    </xf>
    <xf numFmtId="0" fontId="22" fillId="34" borderId="11" xfId="0" applyFont="1" applyFill="1" applyBorder="1" applyAlignment="1">
      <alignment vertical="center" wrapText="1"/>
    </xf>
    <xf numFmtId="0" fontId="23" fillId="35" borderId="11" xfId="0" applyFont="1" applyFill="1" applyBorder="1" applyAlignment="1">
      <alignment horizontal="left" vertical="center" wrapText="1"/>
    </xf>
    <xf numFmtId="3" fontId="23" fillId="36" borderId="11" xfId="0" applyNumberFormat="1" applyFont="1" applyFill="1" applyBorder="1" applyAlignment="1">
      <alignment horizontal="left" vertical="center" wrapText="1"/>
    </xf>
    <xf numFmtId="3" fontId="23" fillId="35" borderId="11" xfId="0" applyNumberFormat="1" applyFont="1" applyFill="1" applyBorder="1" applyAlignment="1">
      <alignment horizontal="left" vertical="center" wrapText="1"/>
    </xf>
    <xf numFmtId="0" fontId="23" fillId="36" borderId="11" xfId="0" applyFont="1" applyFill="1" applyBorder="1" applyAlignment="1">
      <alignment horizontal="left" vertical="center" wrapText="1"/>
    </xf>
    <xf numFmtId="3" fontId="24" fillId="36" borderId="11" xfId="0" applyNumberFormat="1" applyFont="1" applyFill="1" applyBorder="1" applyAlignment="1">
      <alignment horizontal="left" vertical="center" wrapText="1"/>
    </xf>
    <xf numFmtId="0" fontId="22" fillId="34" borderId="11" xfId="0" applyFont="1" applyFill="1" applyBorder="1" applyAlignment="1">
      <alignment horizontal="left" vertical="center" wrapText="1"/>
    </xf>
    <xf numFmtId="0" fontId="25" fillId="34" borderId="11" xfId="0" applyFont="1" applyFill="1" applyBorder="1" applyAlignment="1">
      <alignment horizontal="right" vertical="center" wrapText="1"/>
    </xf>
    <xf numFmtId="0" fontId="26" fillId="36" borderId="11" xfId="0" applyFont="1" applyFill="1" applyBorder="1" applyAlignment="1">
      <alignment horizontal="right" vertical="center" wrapText="1"/>
    </xf>
    <xf numFmtId="0" fontId="0" fillId="0" borderId="0" xfId="0" applyAlignment="1">
      <alignment wrapText="1"/>
    </xf>
    <xf numFmtId="1" fontId="24" fillId="36" borderId="11" xfId="0" applyNumberFormat="1" applyFont="1" applyFill="1" applyBorder="1" applyAlignment="1">
      <alignment horizontal="left" vertical="center" wrapText="1"/>
    </xf>
    <xf numFmtId="0" fontId="28" fillId="0" borderId="0" xfId="0" applyFont="1"/>
    <xf numFmtId="0" fontId="29" fillId="0" borderId="0" xfId="42"/>
    <xf numFmtId="0" fontId="18" fillId="0" borderId="15" xfId="0" applyFont="1" applyBorder="1"/>
    <xf numFmtId="164" fontId="23" fillId="36" borderId="11" xfId="0" applyNumberFormat="1" applyFont="1" applyFill="1" applyBorder="1" applyAlignment="1">
      <alignment horizontal="left" vertical="center" wrapText="1"/>
    </xf>
    <xf numFmtId="164" fontId="23" fillId="35" borderId="11" xfId="0" applyNumberFormat="1" applyFont="1" applyFill="1" applyBorder="1" applyAlignment="1">
      <alignment horizontal="left" vertical="center" wrapText="1"/>
    </xf>
    <xf numFmtId="0" fontId="21" fillId="34" borderId="0" xfId="0" applyFont="1" applyFill="1" applyAlignment="1">
      <alignment horizontal="left" vertical="center" wrapText="1"/>
    </xf>
    <xf numFmtId="0" fontId="19" fillId="33" borderId="0" xfId="0" applyFont="1" applyFill="1" applyAlignment="1">
      <alignment vertical="top"/>
    </xf>
    <xf numFmtId="0" fontId="20" fillId="38" borderId="0" xfId="0" applyFont="1" applyFill="1"/>
    <xf numFmtId="0" fontId="21" fillId="34" borderId="0" xfId="0" applyFont="1" applyFill="1" applyAlignment="1">
      <alignment horizontal="left" vertical="center"/>
    </xf>
    <xf numFmtId="0" fontId="21" fillId="0" borderId="0" xfId="0" applyFont="1" applyAlignment="1">
      <alignment horizontal="left" vertical="center"/>
    </xf>
    <xf numFmtId="0" fontId="34" fillId="33" borderId="0" xfId="0" applyFont="1" applyFill="1" applyAlignment="1">
      <alignment vertical="top"/>
    </xf>
    <xf numFmtId="164" fontId="24" fillId="36" borderId="11" xfId="0" applyNumberFormat="1" applyFont="1" applyFill="1" applyBorder="1" applyAlignment="1">
      <alignment horizontal="left" vertical="center" wrapText="1"/>
    </xf>
    <xf numFmtId="0" fontId="31" fillId="35" borderId="11" xfId="0" applyFont="1" applyFill="1" applyBorder="1" applyAlignment="1">
      <alignment horizontal="left" vertical="center" wrapText="1"/>
    </xf>
    <xf numFmtId="0" fontId="34" fillId="33" borderId="23" xfId="0" applyFont="1" applyFill="1" applyBorder="1" applyAlignment="1">
      <alignment vertical="top"/>
    </xf>
    <xf numFmtId="0" fontId="0" fillId="0" borderId="23" xfId="0" applyBorder="1"/>
    <xf numFmtId="3" fontId="24" fillId="35" borderId="11" xfId="0" applyNumberFormat="1" applyFont="1" applyFill="1" applyBorder="1" applyAlignment="1">
      <alignment horizontal="left" vertical="center" wrapText="1"/>
    </xf>
    <xf numFmtId="0" fontId="27" fillId="38" borderId="11" xfId="0" applyFont="1" applyFill="1" applyBorder="1" applyAlignment="1">
      <alignment horizontal="center" vertical="top" wrapText="1"/>
    </xf>
    <xf numFmtId="0" fontId="28" fillId="38" borderId="11" xfId="0" applyFont="1" applyFill="1" applyBorder="1" applyAlignment="1">
      <alignment horizontal="center" vertical="top" wrapText="1"/>
    </xf>
    <xf numFmtId="0" fontId="22" fillId="39" borderId="11" xfId="0" applyFont="1" applyFill="1" applyBorder="1" applyAlignment="1">
      <alignment horizontal="left" vertical="center" wrapText="1"/>
    </xf>
    <xf numFmtId="0" fontId="30" fillId="0" borderId="16" xfId="0" applyFont="1" applyBorder="1" applyAlignment="1">
      <alignment vertical="top"/>
    </xf>
    <xf numFmtId="0" fontId="30" fillId="0" borderId="0" xfId="0" applyFont="1" applyAlignment="1">
      <alignment vertical="top"/>
    </xf>
    <xf numFmtId="0" fontId="18" fillId="0" borderId="25" xfId="0" applyFont="1" applyBorder="1"/>
    <xf numFmtId="0" fontId="21" fillId="34" borderId="10" xfId="0" applyFont="1" applyFill="1" applyBorder="1" applyAlignment="1">
      <alignment vertical="center" wrapText="1"/>
    </xf>
    <xf numFmtId="0" fontId="21" fillId="34" borderId="10" xfId="0" applyFont="1" applyFill="1" applyBorder="1" applyAlignment="1">
      <alignment horizontal="left" vertical="center" wrapText="1"/>
    </xf>
    <xf numFmtId="0" fontId="18" fillId="0" borderId="0" xfId="0" applyFont="1" applyAlignment="1">
      <alignment horizontal="left" vertical="center"/>
    </xf>
    <xf numFmtId="164" fontId="0" fillId="0" borderId="0" xfId="0" applyNumberFormat="1" applyAlignment="1">
      <alignment horizontal="left"/>
    </xf>
    <xf numFmtId="0" fontId="31" fillId="0" borderId="29" xfId="0" applyFont="1" applyBorder="1"/>
    <xf numFmtId="0" fontId="22" fillId="34" borderId="11" xfId="0" applyFont="1" applyFill="1" applyBorder="1" applyAlignment="1">
      <alignment horizontal="left" vertical="center"/>
    </xf>
    <xf numFmtId="0" fontId="0" fillId="0" borderId="22" xfId="0" applyBorder="1"/>
    <xf numFmtId="0" fontId="18" fillId="0" borderId="27" xfId="0" applyFont="1" applyBorder="1"/>
    <xf numFmtId="0" fontId="28" fillId="0" borderId="15" xfId="0" applyFont="1" applyBorder="1"/>
    <xf numFmtId="0" fontId="21" fillId="34" borderId="12" xfId="0" applyFont="1" applyFill="1" applyBorder="1" applyAlignment="1">
      <alignment horizontal="left" vertical="center" wrapText="1"/>
    </xf>
    <xf numFmtId="0" fontId="34" fillId="33" borderId="23" xfId="0" applyFont="1" applyFill="1" applyBorder="1" applyAlignment="1">
      <alignment horizontal="left" vertical="top"/>
    </xf>
    <xf numFmtId="0" fontId="34" fillId="33" borderId="24" xfId="0" applyFont="1" applyFill="1" applyBorder="1" applyAlignment="1">
      <alignment horizontal="left" vertical="top"/>
    </xf>
    <xf numFmtId="165" fontId="23" fillId="36" borderId="11" xfId="0" applyNumberFormat="1" applyFont="1" applyFill="1" applyBorder="1" applyAlignment="1">
      <alignment horizontal="left" vertical="center" wrapText="1"/>
    </xf>
    <xf numFmtId="0" fontId="36" fillId="35" borderId="11" xfId="0" applyFont="1" applyFill="1" applyBorder="1" applyAlignment="1">
      <alignment horizontal="left" vertical="center" wrapText="1"/>
    </xf>
    <xf numFmtId="3" fontId="36" fillId="36" borderId="11" xfId="0" applyNumberFormat="1" applyFont="1" applyFill="1" applyBorder="1" applyAlignment="1">
      <alignment horizontal="left" vertical="center" wrapText="1"/>
    </xf>
    <xf numFmtId="0" fontId="36" fillId="0" borderId="0" xfId="0" applyFont="1"/>
    <xf numFmtId="0" fontId="36" fillId="0" borderId="0" xfId="0" applyFont="1" applyAlignment="1">
      <alignment horizontal="left" vertical="center" wrapText="1"/>
    </xf>
    <xf numFmtId="3" fontId="23" fillId="35" borderId="0" xfId="0" applyNumberFormat="1" applyFont="1" applyFill="1" applyAlignment="1">
      <alignment horizontal="left" vertical="center" wrapText="1"/>
    </xf>
    <xf numFmtId="0" fontId="21" fillId="34" borderId="33" xfId="0" applyFont="1" applyFill="1" applyBorder="1" applyAlignment="1">
      <alignment horizontal="left" vertical="center" wrapText="1"/>
    </xf>
    <xf numFmtId="3" fontId="23" fillId="35" borderId="33" xfId="0" applyNumberFormat="1" applyFont="1" applyFill="1" applyBorder="1" applyAlignment="1">
      <alignment horizontal="left" vertical="center" wrapText="1"/>
    </xf>
    <xf numFmtId="1" fontId="24" fillId="0" borderId="0" xfId="0" applyNumberFormat="1" applyFont="1" applyAlignment="1">
      <alignment horizontal="left" vertical="center" wrapText="1"/>
    </xf>
    <xf numFmtId="3" fontId="23" fillId="0" borderId="0" xfId="0" applyNumberFormat="1" applyFont="1" applyAlignment="1">
      <alignment horizontal="left" vertical="center" wrapText="1"/>
    </xf>
    <xf numFmtId="3" fontId="23" fillId="36" borderId="33" xfId="0" applyNumberFormat="1" applyFont="1" applyFill="1" applyBorder="1" applyAlignment="1">
      <alignment horizontal="left" vertical="center" wrapText="1"/>
    </xf>
    <xf numFmtId="0" fontId="0" fillId="0" borderId="24" xfId="0" applyBorder="1"/>
    <xf numFmtId="0" fontId="23" fillId="0" borderId="0" xfId="0" applyFont="1" applyAlignment="1">
      <alignment horizontal="left" vertical="center" wrapText="1"/>
    </xf>
    <xf numFmtId="3" fontId="22" fillId="39" borderId="11" xfId="0" applyNumberFormat="1" applyFont="1" applyFill="1" applyBorder="1" applyAlignment="1">
      <alignment horizontal="left" vertical="center" wrapText="1"/>
    </xf>
    <xf numFmtId="0" fontId="28" fillId="38" borderId="33" xfId="0" applyFont="1" applyFill="1" applyBorder="1" applyAlignment="1">
      <alignment horizontal="center" vertical="top" wrapText="1"/>
    </xf>
    <xf numFmtId="0" fontId="22" fillId="39" borderId="33" xfId="0" applyFont="1" applyFill="1" applyBorder="1" applyAlignment="1">
      <alignment horizontal="left" vertical="center" wrapText="1"/>
    </xf>
    <xf numFmtId="0" fontId="23" fillId="36" borderId="0" xfId="0" applyFont="1" applyFill="1" applyAlignment="1">
      <alignment horizontal="left" vertical="center" wrapText="1"/>
    </xf>
    <xf numFmtId="3" fontId="24" fillId="0" borderId="0" xfId="0" applyNumberFormat="1" applyFont="1" applyAlignment="1">
      <alignment horizontal="left" vertical="center" wrapText="1"/>
    </xf>
    <xf numFmtId="0" fontId="0" fillId="0" borderId="34" xfId="0" applyBorder="1"/>
    <xf numFmtId="3" fontId="23" fillId="36" borderId="0" xfId="0" applyNumberFormat="1" applyFont="1" applyFill="1" applyAlignment="1">
      <alignment horizontal="left" vertical="center" wrapText="1"/>
    </xf>
    <xf numFmtId="0" fontId="23" fillId="35" borderId="0" xfId="0" applyFont="1" applyFill="1" applyAlignment="1">
      <alignment horizontal="left" vertical="center" wrapText="1"/>
    </xf>
    <xf numFmtId="0" fontId="23" fillId="36" borderId="33" xfId="0" applyFont="1" applyFill="1" applyBorder="1" applyAlignment="1">
      <alignment horizontal="left" vertical="center" wrapText="1"/>
    </xf>
    <xf numFmtId="0" fontId="23" fillId="35" borderId="35" xfId="0" applyFont="1" applyFill="1" applyBorder="1" applyAlignment="1">
      <alignment horizontal="left" vertical="center" wrapText="1"/>
    </xf>
    <xf numFmtId="0" fontId="21" fillId="34" borderId="35" xfId="0" applyFont="1" applyFill="1" applyBorder="1" applyAlignment="1">
      <alignment horizontal="left" vertical="center" wrapText="1"/>
    </xf>
    <xf numFmtId="0" fontId="23" fillId="36" borderId="35" xfId="0" applyFont="1" applyFill="1" applyBorder="1" applyAlignment="1">
      <alignment horizontal="left" vertical="center" wrapText="1"/>
    </xf>
    <xf numFmtId="3" fontId="23" fillId="35" borderId="35" xfId="0" applyNumberFormat="1" applyFont="1" applyFill="1" applyBorder="1" applyAlignment="1">
      <alignment horizontal="left" vertical="center" wrapText="1"/>
    </xf>
    <xf numFmtId="0" fontId="22" fillId="34" borderId="33" xfId="0" applyFont="1" applyFill="1" applyBorder="1" applyAlignment="1">
      <alignment horizontal="left" vertical="center" wrapText="1"/>
    </xf>
    <xf numFmtId="0" fontId="21" fillId="0" borderId="0" xfId="0" applyFont="1" applyAlignment="1">
      <alignment horizontal="left" vertical="center" wrapText="1"/>
    </xf>
    <xf numFmtId="0" fontId="21" fillId="38" borderId="0" xfId="0" applyFont="1" applyFill="1" applyAlignment="1">
      <alignment horizontal="left" vertical="center" wrapText="1"/>
    </xf>
    <xf numFmtId="0" fontId="37" fillId="0" borderId="0" xfId="0" applyFont="1" applyAlignment="1">
      <alignment vertical="center"/>
    </xf>
    <xf numFmtId="0" fontId="22" fillId="0" borderId="11" xfId="0" applyFont="1" applyBorder="1" applyAlignment="1">
      <alignment horizontal="left" vertical="center"/>
    </xf>
    <xf numFmtId="0" fontId="22" fillId="0" borderId="11" xfId="0" applyFont="1" applyBorder="1" applyAlignment="1">
      <alignment horizontal="left" vertical="center" wrapText="1"/>
    </xf>
    <xf numFmtId="0" fontId="22" fillId="0" borderId="33" xfId="0" applyFont="1" applyBorder="1" applyAlignment="1">
      <alignment horizontal="left" vertical="center" wrapText="1"/>
    </xf>
    <xf numFmtId="0" fontId="21" fillId="0" borderId="0" xfId="0" applyFont="1" applyAlignment="1">
      <alignment vertical="center"/>
    </xf>
    <xf numFmtId="0" fontId="18" fillId="0" borderId="13" xfId="0" applyFont="1" applyBorder="1" applyAlignment="1">
      <alignment horizontal="left" vertical="center" wrapText="1"/>
    </xf>
    <xf numFmtId="0" fontId="34" fillId="33" borderId="22" xfId="0" applyFont="1" applyFill="1" applyBorder="1" applyAlignment="1">
      <alignment horizontal="left" vertical="top"/>
    </xf>
    <xf numFmtId="0" fontId="34" fillId="33" borderId="24" xfId="0" applyFont="1" applyFill="1" applyBorder="1" applyAlignment="1">
      <alignment horizontal="left" vertical="top" wrapText="1"/>
    </xf>
    <xf numFmtId="0" fontId="34" fillId="33" borderId="22" xfId="0" applyFont="1" applyFill="1" applyBorder="1" applyAlignment="1">
      <alignment horizontal="left" vertical="top" wrapText="1"/>
    </xf>
    <xf numFmtId="0" fontId="22" fillId="34" borderId="18" xfId="0" applyFont="1" applyFill="1" applyBorder="1" applyAlignment="1">
      <alignment horizontal="left" vertical="center" wrapText="1"/>
    </xf>
    <xf numFmtId="164" fontId="23" fillId="36" borderId="18" xfId="0" applyNumberFormat="1" applyFont="1" applyFill="1" applyBorder="1" applyAlignment="1">
      <alignment horizontal="left" vertical="center" wrapText="1"/>
    </xf>
    <xf numFmtId="0" fontId="34" fillId="33" borderId="0" xfId="0" applyFont="1" applyFill="1" applyAlignment="1">
      <alignment horizontal="left" vertical="top"/>
    </xf>
    <xf numFmtId="0" fontId="34" fillId="33" borderId="24" xfId="0" applyFont="1" applyFill="1" applyBorder="1" applyAlignment="1">
      <alignment vertical="top" wrapText="1"/>
    </xf>
    <xf numFmtId="0" fontId="21" fillId="34" borderId="38" xfId="0" applyFont="1" applyFill="1" applyBorder="1" applyAlignment="1">
      <alignment horizontal="left" vertical="center" wrapText="1"/>
    </xf>
    <xf numFmtId="3" fontId="26" fillId="36" borderId="11" xfId="0" applyNumberFormat="1" applyFont="1" applyFill="1" applyBorder="1" applyAlignment="1">
      <alignment horizontal="right" vertical="center" wrapText="1"/>
    </xf>
    <xf numFmtId="3" fontId="26" fillId="35" borderId="11" xfId="0" applyNumberFormat="1" applyFont="1" applyFill="1" applyBorder="1" applyAlignment="1">
      <alignment horizontal="right" vertical="center" wrapText="1"/>
    </xf>
    <xf numFmtId="0" fontId="34" fillId="33" borderId="39" xfId="0" applyFont="1" applyFill="1" applyBorder="1" applyAlignment="1">
      <alignment horizontal="left" vertical="top"/>
    </xf>
    <xf numFmtId="0" fontId="0" fillId="0" borderId="23" xfId="0" applyBorder="1" applyAlignment="1">
      <alignment horizontal="left"/>
    </xf>
    <xf numFmtId="0" fontId="34" fillId="33" borderId="24" xfId="0" applyFont="1" applyFill="1" applyBorder="1" applyAlignment="1">
      <alignment vertical="top"/>
    </xf>
    <xf numFmtId="0" fontId="28" fillId="0" borderId="0" xfId="0" applyFont="1" applyAlignment="1">
      <alignment wrapText="1"/>
    </xf>
    <xf numFmtId="0" fontId="16" fillId="0" borderId="0" xfId="0" applyFont="1" applyAlignment="1">
      <alignment wrapText="1"/>
    </xf>
    <xf numFmtId="0" fontId="21" fillId="0" borderId="0" xfId="0" applyFont="1" applyAlignment="1">
      <alignment horizontal="center" vertical="center" wrapText="1"/>
    </xf>
    <xf numFmtId="0" fontId="34" fillId="33" borderId="23" xfId="0" applyFont="1" applyFill="1" applyBorder="1" applyAlignment="1">
      <alignment horizontal="left" vertical="top" wrapText="1"/>
    </xf>
    <xf numFmtId="164" fontId="36" fillId="35" borderId="11" xfId="0" applyNumberFormat="1" applyFont="1" applyFill="1" applyBorder="1" applyAlignment="1">
      <alignment horizontal="left" vertical="center" wrapText="1"/>
    </xf>
    <xf numFmtId="0" fontId="13" fillId="39" borderId="11" xfId="0" applyFont="1" applyFill="1" applyBorder="1" applyAlignment="1">
      <alignment horizontal="left"/>
    </xf>
    <xf numFmtId="0" fontId="17" fillId="39" borderId="11" xfId="0" applyFont="1" applyFill="1" applyBorder="1" applyAlignment="1">
      <alignment horizontal="left"/>
    </xf>
    <xf numFmtId="0" fontId="17" fillId="39" borderId="11" xfId="0" applyFont="1" applyFill="1" applyBorder="1"/>
    <xf numFmtId="3" fontId="27" fillId="38" borderId="11" xfId="0" applyNumberFormat="1" applyFont="1" applyFill="1" applyBorder="1" applyAlignment="1">
      <alignment horizontal="left" vertical="center" wrapText="1"/>
    </xf>
    <xf numFmtId="1" fontId="27" fillId="38" borderId="11" xfId="0" applyNumberFormat="1" applyFont="1" applyFill="1" applyBorder="1" applyAlignment="1">
      <alignment horizontal="left" vertical="center" wrapText="1"/>
    </xf>
    <xf numFmtId="0" fontId="21" fillId="34" borderId="20" xfId="0" applyFont="1" applyFill="1" applyBorder="1" applyAlignment="1">
      <alignment horizontal="left" vertical="center" wrapText="1"/>
    </xf>
    <xf numFmtId="0" fontId="21" fillId="38" borderId="17" xfId="0" applyFont="1" applyFill="1" applyBorder="1" applyAlignment="1">
      <alignment horizontal="left" vertical="center"/>
    </xf>
    <xf numFmtId="0" fontId="21" fillId="38" borderId="0" xfId="0" applyFont="1" applyFill="1" applyAlignment="1">
      <alignment horizontal="left" vertical="center"/>
    </xf>
    <xf numFmtId="0" fontId="29" fillId="0" borderId="36" xfId="42" applyBorder="1" applyAlignment="1">
      <alignment horizontal="left"/>
    </xf>
    <xf numFmtId="0" fontId="29" fillId="0" borderId="24" xfId="42" applyBorder="1" applyAlignment="1">
      <alignment horizontal="left"/>
    </xf>
    <xf numFmtId="0" fontId="29" fillId="0" borderId="37" xfId="42" applyBorder="1" applyAlignment="1">
      <alignment horizontal="left"/>
    </xf>
    <xf numFmtId="0" fontId="40" fillId="41" borderId="10" xfId="0" applyFont="1" applyFill="1" applyBorder="1" applyAlignment="1">
      <alignment horizontal="left" vertical="center" wrapText="1"/>
    </xf>
    <xf numFmtId="0" fontId="40" fillId="41" borderId="0" xfId="0" applyFont="1" applyFill="1" applyAlignment="1">
      <alignment horizontal="left" vertical="center" wrapText="1"/>
    </xf>
    <xf numFmtId="3" fontId="23" fillId="37" borderId="0" xfId="0" applyNumberFormat="1" applyFont="1" applyFill="1" applyAlignment="1">
      <alignment horizontal="center" vertical="center"/>
    </xf>
    <xf numFmtId="3" fontId="18" fillId="0" borderId="0" xfId="0" applyNumberFormat="1" applyFont="1" applyAlignment="1">
      <alignment horizontal="center" vertical="center"/>
    </xf>
    <xf numFmtId="0" fontId="18" fillId="0" borderId="0" xfId="0" applyFont="1" applyAlignment="1">
      <alignment horizontal="center" vertical="center"/>
    </xf>
    <xf numFmtId="0" fontId="0" fillId="42" borderId="0" xfId="0" applyFill="1"/>
    <xf numFmtId="0" fontId="18" fillId="41" borderId="0" xfId="0" applyFont="1" applyFill="1" applyAlignment="1">
      <alignment horizontal="center" vertical="center"/>
    </xf>
    <xf numFmtId="3" fontId="18" fillId="41" borderId="0" xfId="0" applyNumberFormat="1" applyFont="1" applyFill="1" applyAlignment="1">
      <alignment horizontal="center" vertical="center"/>
    </xf>
    <xf numFmtId="0" fontId="18" fillId="0" borderId="41" xfId="0" applyFont="1" applyBorder="1" applyAlignment="1">
      <alignment horizontal="left" vertical="center" wrapText="1"/>
    </xf>
    <xf numFmtId="1" fontId="28" fillId="38" borderId="11" xfId="0" applyNumberFormat="1" applyFont="1" applyFill="1" applyBorder="1" applyAlignment="1">
      <alignment horizontal="left" vertical="center" wrapText="1"/>
    </xf>
    <xf numFmtId="0" fontId="40" fillId="35" borderId="11" xfId="0" applyFont="1" applyFill="1" applyBorder="1" applyAlignment="1">
      <alignment horizontal="left" vertical="center" wrapText="1"/>
    </xf>
    <xf numFmtId="164" fontId="20" fillId="0" borderId="0" xfId="0" applyNumberFormat="1" applyFont="1"/>
    <xf numFmtId="0" fontId="21" fillId="34" borderId="0" xfId="0" applyFont="1" applyFill="1" applyAlignment="1">
      <alignment horizontal="left" vertical="center" wrapText="1"/>
    </xf>
    <xf numFmtId="0" fontId="32" fillId="0" borderId="0" xfId="0" applyFont="1" applyAlignment="1">
      <alignment horizontal="left" wrapText="1"/>
    </xf>
    <xf numFmtId="0" fontId="34" fillId="33" borderId="24" xfId="0" applyFont="1" applyFill="1" applyBorder="1" applyAlignment="1">
      <alignment horizontal="left" vertical="top"/>
    </xf>
    <xf numFmtId="0" fontId="32" fillId="0" borderId="34" xfId="0" applyFont="1" applyBorder="1" applyAlignment="1">
      <alignment horizontal="left" wrapText="1"/>
    </xf>
    <xf numFmtId="0" fontId="21" fillId="34" borderId="12" xfId="0" applyFont="1" applyFill="1" applyBorder="1" applyAlignment="1">
      <alignment horizontal="left" vertical="center" wrapText="1"/>
    </xf>
    <xf numFmtId="0" fontId="21" fillId="34" borderId="13" xfId="0" applyFont="1" applyFill="1" applyBorder="1" applyAlignment="1">
      <alignment horizontal="left" vertical="center" wrapText="1"/>
    </xf>
    <xf numFmtId="0" fontId="21" fillId="34" borderId="14" xfId="0" applyFont="1" applyFill="1" applyBorder="1" applyAlignment="1">
      <alignment horizontal="left" vertical="center" wrapText="1"/>
    </xf>
    <xf numFmtId="0" fontId="28" fillId="34" borderId="19" xfId="0" applyFont="1" applyFill="1" applyBorder="1" applyAlignment="1">
      <alignment horizontal="left" vertical="center" wrapText="1"/>
    </xf>
    <xf numFmtId="0" fontId="28" fillId="34" borderId="20" xfId="0" applyFont="1" applyFill="1" applyBorder="1" applyAlignment="1">
      <alignment horizontal="left" vertical="center" wrapText="1"/>
    </xf>
    <xf numFmtId="0" fontId="35" fillId="0" borderId="30" xfId="0" applyFont="1" applyBorder="1" applyAlignment="1">
      <alignment horizontal="left" vertical="center"/>
    </xf>
    <xf numFmtId="0" fontId="35" fillId="0" borderId="31" xfId="0" applyFont="1" applyBorder="1" applyAlignment="1">
      <alignment horizontal="left" vertical="center"/>
    </xf>
    <xf numFmtId="0" fontId="31" fillId="40" borderId="26" xfId="0" applyFont="1" applyFill="1" applyBorder="1" applyAlignment="1">
      <alignment horizontal="left" wrapText="1"/>
    </xf>
    <xf numFmtId="0" fontId="31" fillId="0" borderId="25" xfId="0" applyFont="1" applyBorder="1" applyAlignment="1">
      <alignment horizontal="left" wrapText="1"/>
    </xf>
    <xf numFmtId="0" fontId="31" fillId="0" borderId="26" xfId="0" applyFont="1" applyBorder="1" applyAlignment="1">
      <alignment horizontal="left" wrapText="1"/>
    </xf>
    <xf numFmtId="0" fontId="18" fillId="0" borderId="28" xfId="0" applyFont="1" applyBorder="1" applyAlignment="1">
      <alignment horizontal="left" vertical="center"/>
    </xf>
    <xf numFmtId="0" fontId="18" fillId="0" borderId="30" xfId="0" applyFont="1" applyBorder="1" applyAlignment="1">
      <alignment horizontal="left" vertical="center"/>
    </xf>
    <xf numFmtId="0" fontId="21" fillId="34" borderId="17" xfId="0" applyFont="1" applyFill="1" applyBorder="1" applyAlignment="1">
      <alignment horizontal="left" vertical="center" wrapText="1"/>
    </xf>
    <xf numFmtId="0" fontId="33" fillId="0" borderId="23" xfId="0" applyFont="1" applyBorder="1" applyAlignment="1">
      <alignment horizontal="left" wrapText="1"/>
    </xf>
    <xf numFmtId="0" fontId="34" fillId="33" borderId="22" xfId="0" applyFont="1" applyFill="1" applyBorder="1" applyAlignment="1">
      <alignment horizontal="left" vertical="top"/>
    </xf>
    <xf numFmtId="0" fontId="34" fillId="33" borderId="23" xfId="0" applyFont="1" applyFill="1" applyBorder="1" applyAlignment="1">
      <alignment horizontal="left" vertical="top"/>
    </xf>
    <xf numFmtId="0" fontId="39" fillId="0" borderId="34" xfId="42" applyFont="1" applyBorder="1" applyAlignment="1">
      <alignment horizontal="left" wrapText="1"/>
    </xf>
    <xf numFmtId="0" fontId="34" fillId="33" borderId="21" xfId="0" applyFont="1" applyFill="1" applyBorder="1" applyAlignment="1">
      <alignment horizontal="left" vertical="top"/>
    </xf>
    <xf numFmtId="0" fontId="34" fillId="33" borderId="18" xfId="0" applyFont="1" applyFill="1" applyBorder="1" applyAlignment="1">
      <alignment horizontal="left" vertical="top"/>
    </xf>
    <xf numFmtId="0" fontId="21" fillId="34" borderId="19" xfId="0" applyFont="1" applyFill="1" applyBorder="1" applyAlignment="1">
      <alignment horizontal="left" vertical="center" wrapText="1"/>
    </xf>
    <xf numFmtId="0" fontId="21" fillId="34" borderId="20" xfId="0" applyFont="1" applyFill="1" applyBorder="1" applyAlignment="1">
      <alignment horizontal="left" vertical="center" wrapText="1"/>
    </xf>
    <xf numFmtId="0" fontId="21" fillId="34" borderId="40" xfId="0" applyFont="1" applyFill="1" applyBorder="1" applyAlignment="1">
      <alignment horizontal="left" vertical="center" wrapText="1"/>
    </xf>
    <xf numFmtId="0" fontId="29" fillId="0" borderId="32" xfId="42" applyBorder="1" applyAlignment="1">
      <alignment horizontal="left"/>
    </xf>
    <xf numFmtId="0" fontId="29" fillId="0" borderId="0" xfId="42" applyBorder="1" applyAlignment="1">
      <alignment horizontal="left"/>
    </xf>
    <xf numFmtId="0" fontId="37" fillId="0" borderId="0" xfId="0" applyFont="1" applyAlignment="1">
      <alignment horizontal="left" vertical="center" wrapText="1"/>
    </xf>
    <xf numFmtId="0" fontId="21" fillId="34" borderId="17" xfId="0" applyFont="1" applyFill="1" applyBorder="1" applyAlignment="1">
      <alignment horizontal="left" vertical="center"/>
    </xf>
    <xf numFmtId="0" fontId="21" fillId="34" borderId="0" xfId="0" applyFont="1" applyFill="1" applyAlignment="1">
      <alignment horizontal="left" vertical="center"/>
    </xf>
    <xf numFmtId="0" fontId="34" fillId="33" borderId="23" xfId="0" applyFont="1" applyFill="1" applyBorder="1" applyAlignment="1">
      <alignment horizontal="left" vertical="top" wrapText="1"/>
    </xf>
    <xf numFmtId="0" fontId="29" fillId="33" borderId="23" xfId="42" applyFill="1" applyBorder="1" applyAlignment="1">
      <alignment horizontal="left" vertical="top" wrapText="1"/>
    </xf>
    <xf numFmtId="0" fontId="34" fillId="33" borderId="24" xfId="0" applyFont="1" applyFill="1" applyBorder="1" applyAlignment="1">
      <alignment horizontal="left" vertical="top" wrapText="1"/>
    </xf>
    <xf numFmtId="0" fontId="17" fillId="39" borderId="11" xfId="0" applyFont="1" applyFill="1" applyBorder="1" applyAlignment="1">
      <alignment horizontal="center"/>
    </xf>
    <xf numFmtId="0" fontId="13" fillId="38" borderId="0" xfId="0" applyFont="1" applyFill="1" applyAlignment="1">
      <alignment horizontal="left" wrapText="1"/>
    </xf>
    <xf numFmtId="0" fontId="34" fillId="0" borderId="23" xfId="0" applyFont="1" applyBorder="1" applyAlignment="1">
      <alignment horizontal="left" vertical="top"/>
    </xf>
    <xf numFmtId="0" fontId="29" fillId="0" borderId="24" xfId="42" applyFill="1" applyBorder="1" applyAlignment="1">
      <alignment horizontal="left" vertical="top" wrapText="1"/>
    </xf>
    <xf numFmtId="0" fontId="34" fillId="0" borderId="24" xfId="0" applyFont="1" applyBorder="1" applyAlignment="1">
      <alignment horizontal="left" vertical="top" wrapText="1"/>
    </xf>
    <xf numFmtId="0" fontId="28" fillId="39" borderId="18" xfId="0" applyFont="1" applyFill="1" applyBorder="1" applyAlignment="1">
      <alignment horizontal="center" vertical="center" wrapText="1"/>
    </xf>
    <xf numFmtId="0" fontId="34" fillId="33" borderId="22" xfId="0" applyFont="1" applyFill="1" applyBorder="1" applyAlignment="1">
      <alignment horizontal="left" vertical="top" wrapText="1"/>
    </xf>
    <xf numFmtId="0" fontId="34" fillId="0" borderId="23" xfId="0" applyFont="1" applyBorder="1" applyAlignment="1">
      <alignment horizontal="left" vertical="top" wrapText="1"/>
    </xf>
    <xf numFmtId="0" fontId="21" fillId="34" borderId="18" xfId="0" applyFont="1" applyFill="1" applyBorder="1" applyAlignment="1">
      <alignment horizontal="left" vertical="center" wrapText="1"/>
    </xf>
  </cellXfs>
  <cellStyles count="85">
    <cellStyle name="20% - Accent1" xfId="19" builtinId="30" customBuiltin="1"/>
    <cellStyle name="20% - Accent1 2" xfId="62" xr:uid="{F3CA7161-800D-4E33-B08A-E4AC2611BAF1}"/>
    <cellStyle name="20% - Accent2" xfId="23" builtinId="34" customBuiltin="1"/>
    <cellStyle name="20% - Accent2 2" xfId="66" xr:uid="{8454F074-3ABB-4942-90B7-B0E3E703E31A}"/>
    <cellStyle name="20% - Accent3" xfId="27" builtinId="38" customBuiltin="1"/>
    <cellStyle name="20% - Accent3 2" xfId="70" xr:uid="{F9862FFF-88BD-44FF-A6E8-6B5A50B29DC7}"/>
    <cellStyle name="20% - Accent4" xfId="31" builtinId="42" customBuiltin="1"/>
    <cellStyle name="20% - Accent4 2" xfId="74" xr:uid="{684855F7-A9A2-4C0F-84CC-8BD7E3C4E94C}"/>
    <cellStyle name="20% - Accent5" xfId="35" builtinId="46" customBuiltin="1"/>
    <cellStyle name="20% - Accent5 2" xfId="78" xr:uid="{5C907F13-16A5-49CF-A2F0-BA5F5A2E1E9C}"/>
    <cellStyle name="20% - Accent6" xfId="39" builtinId="50" customBuiltin="1"/>
    <cellStyle name="20% - Accent6 2" xfId="82" xr:uid="{CBFF23F0-6990-44AD-B559-4D6CA91717C5}"/>
    <cellStyle name="40% - Accent1" xfId="20" builtinId="31" customBuiltin="1"/>
    <cellStyle name="40% - Accent1 2" xfId="63" xr:uid="{8BF568D2-64F6-4637-BB70-CF448766A17C}"/>
    <cellStyle name="40% - Accent2" xfId="24" builtinId="35" customBuiltin="1"/>
    <cellStyle name="40% - Accent2 2" xfId="67" xr:uid="{5A4A5918-A984-4317-8F8B-446349B4DFBD}"/>
    <cellStyle name="40% - Accent3" xfId="28" builtinId="39" customBuiltin="1"/>
    <cellStyle name="40% - Accent3 2" xfId="71" xr:uid="{831F9642-CC01-4DE0-8338-797459E06227}"/>
    <cellStyle name="40% - Accent4" xfId="32" builtinId="43" customBuiltin="1"/>
    <cellStyle name="40% - Accent4 2" xfId="75" xr:uid="{D3C0404E-DDCF-4434-90C8-883721C58C30}"/>
    <cellStyle name="40% - Accent5" xfId="36" builtinId="47" customBuiltin="1"/>
    <cellStyle name="40% - Accent5 2" xfId="79" xr:uid="{DAF1DD91-EB00-46CF-B441-0FE3410C815E}"/>
    <cellStyle name="40% - Accent6" xfId="40" builtinId="51" customBuiltin="1"/>
    <cellStyle name="40% - Accent6 2" xfId="83" xr:uid="{B4EA7F10-AA4F-4224-82AD-430B67E719AE}"/>
    <cellStyle name="60% - Accent1" xfId="21" builtinId="32" customBuiltin="1"/>
    <cellStyle name="60% - Accent1 2" xfId="64" xr:uid="{04ABE0C3-8FD6-4D6A-8B5B-6C4A75CB6FB8}"/>
    <cellStyle name="60% - Accent2" xfId="25" builtinId="36" customBuiltin="1"/>
    <cellStyle name="60% - Accent2 2" xfId="68" xr:uid="{57A10DBF-62DE-4F82-866D-3A509EC1DE20}"/>
    <cellStyle name="60% - Accent3" xfId="29" builtinId="40" customBuiltin="1"/>
    <cellStyle name="60% - Accent3 2" xfId="72" xr:uid="{F8730BC3-CA08-4425-B1C2-5CB18AF32E07}"/>
    <cellStyle name="60% - Accent4" xfId="33" builtinId="44" customBuiltin="1"/>
    <cellStyle name="60% - Accent4 2" xfId="76" xr:uid="{DEA9B989-F547-4791-8C11-3EDBEE7C39D2}"/>
    <cellStyle name="60% - Accent5" xfId="37" builtinId="48" customBuiltin="1"/>
    <cellStyle name="60% - Accent5 2" xfId="80" xr:uid="{075A5B16-54FE-406D-8025-808F326F9952}"/>
    <cellStyle name="60% - Accent6" xfId="41" builtinId="52" customBuiltin="1"/>
    <cellStyle name="60% - Accent6 2" xfId="84" xr:uid="{451F8879-E1F9-424D-9E96-A17344650C48}"/>
    <cellStyle name="Accent1" xfId="18" builtinId="29" customBuiltin="1"/>
    <cellStyle name="Accent1 2" xfId="61" xr:uid="{5286FB1C-8852-4864-983F-F98B742A0134}"/>
    <cellStyle name="Accent2" xfId="22" builtinId="33" customBuiltin="1"/>
    <cellStyle name="Accent2 2" xfId="65" xr:uid="{59CEA9A0-2A52-447E-8C89-12845CAEEEB8}"/>
    <cellStyle name="Accent3" xfId="26" builtinId="37" customBuiltin="1"/>
    <cellStyle name="Accent3 2" xfId="69" xr:uid="{CC614F2C-2E67-4A78-92B7-B8EFCCA1A03E}"/>
    <cellStyle name="Accent4" xfId="30" builtinId="41" customBuiltin="1"/>
    <cellStyle name="Accent4 2" xfId="73" xr:uid="{00215504-BFF0-42B2-BA60-6B4ED2EB1607}"/>
    <cellStyle name="Accent5" xfId="34" builtinId="45" customBuiltin="1"/>
    <cellStyle name="Accent5 2" xfId="77" xr:uid="{92057DD0-EE5F-4193-AF39-7C3049A155EF}"/>
    <cellStyle name="Accent6" xfId="38" builtinId="49" customBuiltin="1"/>
    <cellStyle name="Accent6 2" xfId="81" xr:uid="{80B40F96-76BE-484B-BDB2-E11F4C20F0D3}"/>
    <cellStyle name="Bad" xfId="7" builtinId="27" customBuiltin="1"/>
    <cellStyle name="Bad 2" xfId="50" xr:uid="{7176C667-CA07-421F-B677-228FA5D0B3CB}"/>
    <cellStyle name="Calculation" xfId="11" builtinId="22" customBuiltin="1"/>
    <cellStyle name="Calculation 2" xfId="54" xr:uid="{FEDC3667-62F9-4316-9685-16B8B6032419}"/>
    <cellStyle name="Check Cell" xfId="13" builtinId="23" customBuiltin="1"/>
    <cellStyle name="Check Cell 2" xfId="56" xr:uid="{DAB0777B-7A97-4050-8AF8-86F77CCED0FD}"/>
    <cellStyle name="Explanatory Text" xfId="16" builtinId="53" customBuiltin="1"/>
    <cellStyle name="Explanatory Text 2" xfId="59" xr:uid="{9DB9EF65-0F92-4ED4-90CE-D814C1E87512}"/>
    <cellStyle name="Good" xfId="6" builtinId="26" customBuiltin="1"/>
    <cellStyle name="Good 2" xfId="49" xr:uid="{BEFA3891-D9F2-47DE-886B-3F72E01ED59D}"/>
    <cellStyle name="Heading 1" xfId="2" builtinId="16" customBuiltin="1"/>
    <cellStyle name="Heading 1 2" xfId="45" xr:uid="{6081BC65-D21C-4EAD-A269-1311230A9034}"/>
    <cellStyle name="Heading 2" xfId="3" builtinId="17" customBuiltin="1"/>
    <cellStyle name="Heading 2 2" xfId="46" xr:uid="{6499F3C9-A630-400C-ACC4-1A6928612873}"/>
    <cellStyle name="Heading 3" xfId="4" builtinId="18" customBuiltin="1"/>
    <cellStyle name="Heading 3 2" xfId="47" xr:uid="{2185D82D-2E38-44DA-9D04-B861EDF4375F}"/>
    <cellStyle name="Heading 4" xfId="5" builtinId="19" customBuiltin="1"/>
    <cellStyle name="Heading 4 2" xfId="48" xr:uid="{5B2614DA-9932-4F47-ADF6-937D061A036A}"/>
    <cellStyle name="Hyperlink" xfId="42" builtinId="8"/>
    <cellStyle name="Input" xfId="9" builtinId="20" customBuiltin="1"/>
    <cellStyle name="Input 2" xfId="52" xr:uid="{17D8DDAF-CD79-4C8B-A75A-5728245EFF74}"/>
    <cellStyle name="Linked Cell" xfId="12" builtinId="24" customBuiltin="1"/>
    <cellStyle name="Linked Cell 2" xfId="55" xr:uid="{78A78A7E-4ADA-468D-8B64-C81C0948F213}"/>
    <cellStyle name="Neutral" xfId="8" builtinId="28" customBuiltin="1"/>
    <cellStyle name="Neutral 2" xfId="51" xr:uid="{1D976F70-6E22-46F3-8E22-E47F7583BA3E}"/>
    <cellStyle name="Normal" xfId="0" builtinId="0"/>
    <cellStyle name="Normal 2" xfId="44" xr:uid="{7A47BF52-C682-4091-86E0-7953C4BB4820}"/>
    <cellStyle name="Normal 3" xfId="43" xr:uid="{110EE073-1658-4171-978A-46B4BB1BCE8A}"/>
    <cellStyle name="Note" xfId="15" builtinId="10" customBuiltin="1"/>
    <cellStyle name="Note 2" xfId="58" xr:uid="{6A96D60A-986F-42A0-9119-4116B6B91A53}"/>
    <cellStyle name="Output" xfId="10" builtinId="21" customBuiltin="1"/>
    <cellStyle name="Output 2" xfId="53" xr:uid="{1BC1BC33-FF95-400B-A357-E0D62ECE8904}"/>
    <cellStyle name="Title" xfId="1" builtinId="15" customBuiltin="1"/>
    <cellStyle name="Total" xfId="17" builtinId="25" customBuiltin="1"/>
    <cellStyle name="Total 2" xfId="60" xr:uid="{3423632D-3721-47DA-9EBF-3F9A8B3F2DED}"/>
    <cellStyle name="Warning Text" xfId="14" builtinId="11" customBuiltin="1"/>
    <cellStyle name="Warning Text 2" xfId="57" xr:uid="{C632B7C3-2918-4817-A5FA-0DC0F187391A}"/>
  </cellStyles>
  <dxfs count="4">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alignment horizontal="left" vertical="center" textRotation="0" wrapText="1" indent="0" justifyLastLine="0" shrinkToFit="0" readingOrder="0"/>
      <border diagonalUp="0" diagonalDown="0">
        <left style="thin">
          <color indexed="64"/>
        </left>
        <right/>
        <top style="thin">
          <color theme="0"/>
        </top>
        <bottom style="thin">
          <color theme="0"/>
        </bottom>
        <vertical/>
        <horizontal/>
      </border>
    </dxf>
    <dxf>
      <border outline="0">
        <top style="thin">
          <color theme="3"/>
        </top>
      </border>
    </dxf>
    <dxf>
      <font>
        <b val="0"/>
        <i val="0"/>
        <strike val="0"/>
        <condense val="0"/>
        <extend val="0"/>
        <outline val="0"/>
        <shadow val="0"/>
        <u val="none"/>
        <vertAlign val="baseline"/>
        <sz val="11"/>
        <color theme="1"/>
        <name val="Calibri"/>
        <family val="2"/>
        <scheme val="none"/>
      </font>
      <border diagonalUp="0" diagonalDown="0" outline="0">
        <left style="thin">
          <color theme="3"/>
        </left>
        <right style="thin">
          <color theme="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Litres per capita</c:v>
          </c:tx>
          <c:spPr>
            <a:solidFill>
              <a:schemeClr val="accent1"/>
            </a:solidFill>
            <a:ln>
              <a:noFill/>
            </a:ln>
            <a:effectLst/>
          </c:spPr>
          <c:invertIfNegative val="0"/>
          <c:cat>
            <c:numRef>
              <c:f>'Table 1_Figure 1'!$A$20:$A$50</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'Table 1_Figure 1'!$B$20:$B$50</c:f>
              <c:numCache>
                <c:formatCode>0.0</c:formatCode>
                <c:ptCount val="31"/>
                <c:pt idx="0">
                  <c:v>11.107059710851443</c:v>
                </c:pt>
                <c:pt idx="1">
                  <c:v>11.383836166189322</c:v>
                </c:pt>
                <c:pt idx="2">
                  <c:v>12.135368828802061</c:v>
                </c:pt>
                <c:pt idx="3">
                  <c:v>12.527764052554508</c:v>
                </c:pt>
                <c:pt idx="4">
                  <c:v>13.062733841176751</c:v>
                </c:pt>
                <c:pt idx="5">
                  <c:v>13.717604881862663</c:v>
                </c:pt>
                <c:pt idx="6">
                  <c:v>14.08958473899515</c:v>
                </c:pt>
                <c:pt idx="7">
                  <c:v>14.303369834216051</c:v>
                </c:pt>
                <c:pt idx="8">
                  <c:v>14.209486245762232</c:v>
                </c:pt>
                <c:pt idx="9">
                  <c:v>13.347441252076594</c:v>
                </c:pt>
                <c:pt idx="10">
                  <c:v>13.478836363227449</c:v>
                </c:pt>
                <c:pt idx="11">
                  <c:v>13.38494544802732</c:v>
                </c:pt>
                <c:pt idx="12">
                  <c:v>13.371984853339097</c:v>
                </c:pt>
                <c:pt idx="13">
                  <c:v>13.23126729656745</c:v>
                </c:pt>
                <c:pt idx="14">
                  <c:v>12.202238219056079</c:v>
                </c:pt>
                <c:pt idx="15">
                  <c:v>11.037387121651458</c:v>
                </c:pt>
                <c:pt idx="16">
                  <c:v>11.634858330057508</c:v>
                </c:pt>
                <c:pt idx="17">
                  <c:v>11.651909080499765</c:v>
                </c:pt>
                <c:pt idx="18">
                  <c:v>11.477570621548242</c:v>
                </c:pt>
                <c:pt idx="19">
                  <c:v>10.539705862305151</c:v>
                </c:pt>
                <c:pt idx="20">
                  <c:v>10.835315171039749</c:v>
                </c:pt>
                <c:pt idx="21">
                  <c:v>10.69447004841455</c:v>
                </c:pt>
                <c:pt idx="22">
                  <c:v>11.155080770185585</c:v>
                </c:pt>
                <c:pt idx="23">
                  <c:v>10.995864709919466</c:v>
                </c:pt>
                <c:pt idx="24">
                  <c:v>11.009934776394772</c:v>
                </c:pt>
                <c:pt idx="25">
                  <c:v>10.775613226499004</c:v>
                </c:pt>
                <c:pt idx="26">
                  <c:v>10.06914225658706</c:v>
                </c:pt>
                <c:pt idx="27">
                  <c:v>9.49</c:v>
                </c:pt>
                <c:pt idx="28">
                  <c:v>10.210000000000001</c:v>
                </c:pt>
                <c:pt idx="29">
                  <c:v>9.9</c:v>
                </c:pt>
                <c:pt idx="30">
                  <c:v>9.4</c:v>
                </c:pt>
              </c:numCache>
            </c:numRef>
          </c:val>
          <c:extLst>
            <c:ext xmlns:c16="http://schemas.microsoft.com/office/drawing/2014/chart" uri="{C3380CC4-5D6E-409C-BE32-E72D297353CC}">
              <c16:uniqueId val="{00000000-C3A0-4E8D-B542-BA03352CEA6B}"/>
            </c:ext>
          </c:extLst>
        </c:ser>
        <c:dLbls>
          <c:showLegendKey val="0"/>
          <c:showVal val="0"/>
          <c:showCatName val="0"/>
          <c:showSerName val="0"/>
          <c:showPercent val="0"/>
          <c:showBubbleSize val="0"/>
        </c:dLbls>
        <c:gapWidth val="219"/>
        <c:overlap val="-27"/>
        <c:axId val="361120079"/>
        <c:axId val="361121039"/>
      </c:barChart>
      <c:catAx>
        <c:axId val="36112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121039"/>
        <c:crosses val="autoZero"/>
        <c:auto val="1"/>
        <c:lblAlgn val="ctr"/>
        <c:lblOffset val="100"/>
        <c:noMultiLvlLbl val="0"/>
      </c:catAx>
      <c:valAx>
        <c:axId val="3611210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12007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10_Figure 10'!$A$22</c:f>
              <c:strCache>
                <c:ptCount val="1"/>
                <c:pt idx="0">
                  <c:v>Driving/in charge of a vehicle while over legal alcohol limit </c:v>
                </c:pt>
              </c:strCache>
            </c:strRef>
          </c:tx>
          <c:spPr>
            <a:solidFill>
              <a:schemeClr val="accent1"/>
            </a:solidFill>
            <a:ln>
              <a:noFill/>
            </a:ln>
            <a:effectLst/>
          </c:spPr>
          <c:invertIfNegative val="0"/>
          <c:cat>
            <c:numRef>
              <c:f>'Table 10_Figure 10'!$B$21:$M$21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10'!$B$22:$M$22</c:f>
              <c:numCache>
                <c:formatCode>#,##0</c:formatCode>
                <c:ptCount val="12"/>
                <c:pt idx="0">
                  <c:v>6748</c:v>
                </c:pt>
                <c:pt idx="1">
                  <c:v>6477</c:v>
                </c:pt>
                <c:pt idx="2">
                  <c:v>6415</c:v>
                </c:pt>
                <c:pt idx="3">
                  <c:v>6925</c:v>
                </c:pt>
                <c:pt idx="4">
                  <c:v>7359</c:v>
                </c:pt>
                <c:pt idx="5">
                  <c:v>7080</c:v>
                </c:pt>
                <c:pt idx="6">
                  <c:v>6562</c:v>
                </c:pt>
                <c:pt idx="7">
                  <c:v>5160</c:v>
                </c:pt>
                <c:pt idx="8">
                  <c:v>4986</c:v>
                </c:pt>
                <c:pt idx="9">
                  <c:v>5527</c:v>
                </c:pt>
                <c:pt idx="10">
                  <c:v>5062</c:v>
                </c:pt>
                <c:pt idx="11">
                  <c:v>5029</c:v>
                </c:pt>
              </c:numCache>
            </c:numRef>
          </c:val>
          <c:extLst>
            <c:ext xmlns:c16="http://schemas.microsoft.com/office/drawing/2014/chart" uri="{C3380CC4-5D6E-409C-BE32-E72D297353CC}">
              <c16:uniqueId val="{00000000-2C51-4A1B-850F-32A93DA7A5C4}"/>
            </c:ext>
          </c:extLst>
        </c:ser>
        <c:ser>
          <c:idx val="1"/>
          <c:order val="1"/>
          <c:tx>
            <c:strRef>
              <c:f>'Table 10_Figure 10'!$A$23</c:f>
              <c:strCache>
                <c:ptCount val="1"/>
                <c:pt idx="0">
                  <c:v>Drunkeness offences </c:v>
                </c:pt>
              </c:strCache>
            </c:strRef>
          </c:tx>
          <c:spPr>
            <a:solidFill>
              <a:schemeClr val="accent2"/>
            </a:solidFill>
            <a:ln>
              <a:noFill/>
            </a:ln>
            <a:effectLst/>
          </c:spPr>
          <c:invertIfNegative val="0"/>
          <c:cat>
            <c:numRef>
              <c:f>'Table 10_Figure 10'!$B$21:$M$21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10'!$B$23:$M$23</c:f>
              <c:numCache>
                <c:formatCode>#,##0</c:formatCode>
                <c:ptCount val="12"/>
                <c:pt idx="0">
                  <c:v>7153</c:v>
                </c:pt>
                <c:pt idx="1">
                  <c:v>6504</c:v>
                </c:pt>
                <c:pt idx="2">
                  <c:v>6273</c:v>
                </c:pt>
                <c:pt idx="3">
                  <c:v>6368</c:v>
                </c:pt>
                <c:pt idx="4">
                  <c:v>7518</c:v>
                </c:pt>
                <c:pt idx="5">
                  <c:v>9336</c:v>
                </c:pt>
                <c:pt idx="6">
                  <c:v>9915</c:v>
                </c:pt>
                <c:pt idx="7">
                  <c:v>8100</c:v>
                </c:pt>
                <c:pt idx="8">
                  <c:v>8367</c:v>
                </c:pt>
                <c:pt idx="9">
                  <c:v>9917</c:v>
                </c:pt>
                <c:pt idx="10">
                  <c:v>9347</c:v>
                </c:pt>
                <c:pt idx="11">
                  <c:v>9649</c:v>
                </c:pt>
              </c:numCache>
            </c:numRef>
          </c:val>
          <c:extLst>
            <c:ext xmlns:c16="http://schemas.microsoft.com/office/drawing/2014/chart" uri="{C3380CC4-5D6E-409C-BE32-E72D297353CC}">
              <c16:uniqueId val="{00000001-2C51-4A1B-850F-32A93DA7A5C4}"/>
            </c:ext>
          </c:extLst>
        </c:ser>
        <c:ser>
          <c:idx val="2"/>
          <c:order val="2"/>
          <c:tx>
            <c:strRef>
              <c:f>'Table 10_Figure 10'!$A$24</c:f>
              <c:strCache>
                <c:ptCount val="1"/>
                <c:pt idx="0">
                  <c:v>Liquor licensing offences </c:v>
                </c:pt>
              </c:strCache>
            </c:strRef>
          </c:tx>
          <c:spPr>
            <a:solidFill>
              <a:schemeClr val="accent3"/>
            </a:solidFill>
            <a:ln>
              <a:noFill/>
            </a:ln>
            <a:effectLst/>
          </c:spPr>
          <c:invertIfNegative val="0"/>
          <c:cat>
            <c:numRef>
              <c:f>'Table 10_Figure 10'!$B$21:$M$21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10'!$B$24:$M$24</c:f>
              <c:numCache>
                <c:formatCode>#,##0</c:formatCode>
                <c:ptCount val="12"/>
                <c:pt idx="0">
                  <c:v>1378</c:v>
                </c:pt>
                <c:pt idx="1">
                  <c:v>1272</c:v>
                </c:pt>
                <c:pt idx="2">
                  <c:v>1078</c:v>
                </c:pt>
                <c:pt idx="3">
                  <c:v>904</c:v>
                </c:pt>
                <c:pt idx="4">
                  <c:v>826</c:v>
                </c:pt>
                <c:pt idx="5">
                  <c:v>581</c:v>
                </c:pt>
                <c:pt idx="6">
                  <c:v>528</c:v>
                </c:pt>
                <c:pt idx="7">
                  <c:v>302</c:v>
                </c:pt>
                <c:pt idx="8">
                  <c:v>265</c:v>
                </c:pt>
                <c:pt idx="9">
                  <c:v>237</c:v>
                </c:pt>
                <c:pt idx="10">
                  <c:v>170</c:v>
                </c:pt>
                <c:pt idx="11">
                  <c:v>171</c:v>
                </c:pt>
              </c:numCache>
            </c:numRef>
          </c:val>
          <c:extLst>
            <c:ext xmlns:c16="http://schemas.microsoft.com/office/drawing/2014/chart" uri="{C3380CC4-5D6E-409C-BE32-E72D297353CC}">
              <c16:uniqueId val="{00000002-2C51-4A1B-850F-32A93DA7A5C4}"/>
            </c:ext>
          </c:extLst>
        </c:ser>
        <c:dLbls>
          <c:showLegendKey val="0"/>
          <c:showVal val="0"/>
          <c:showCatName val="0"/>
          <c:showSerName val="0"/>
          <c:showPercent val="0"/>
          <c:showBubbleSize val="0"/>
        </c:dLbls>
        <c:gapWidth val="219"/>
        <c:overlap val="-27"/>
        <c:axId val="123032719"/>
        <c:axId val="123034159"/>
      </c:barChart>
      <c:catAx>
        <c:axId val="1230327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34159"/>
        <c:crosses val="autoZero"/>
        <c:auto val="1"/>
        <c:lblAlgn val="ctr"/>
        <c:lblOffset val="100"/>
        <c:noMultiLvlLbl val="0"/>
      </c:catAx>
      <c:valAx>
        <c:axId val="123034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incidents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32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'Table 2_Figure 2'!$B$27</c:f>
              <c:strCache>
                <c:ptCount val="1"/>
                <c:pt idx="0">
                  <c:v>Beer</c:v>
                </c:pt>
              </c:strCache>
            </c:strRef>
          </c:tx>
          <c:spPr>
            <a:solidFill>
              <a:schemeClr val="accent1"/>
            </a:solidFill>
            <a:ln>
              <a:noFill/>
            </a:ln>
            <a:effectLst/>
          </c:spPr>
          <c:invertIfNegative val="0"/>
          <c:cat>
            <c:numRef>
              <c:f>'Table 2_Figure 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2_Figure 2'!$B$28:$B$48</c:f>
              <c:numCache>
                <c:formatCode>0.0</c:formatCode>
                <c:ptCount val="21"/>
                <c:pt idx="0">
                  <c:v>54.1</c:v>
                </c:pt>
                <c:pt idx="1">
                  <c:v>53.353519305754958</c:v>
                </c:pt>
                <c:pt idx="2">
                  <c:v>51.4</c:v>
                </c:pt>
                <c:pt idx="3">
                  <c:v>51.126647380977339</c:v>
                </c:pt>
                <c:pt idx="4">
                  <c:v>51.1</c:v>
                </c:pt>
                <c:pt idx="5">
                  <c:v>48.1</c:v>
                </c:pt>
                <c:pt idx="6">
                  <c:v>47.1</c:v>
                </c:pt>
                <c:pt idx="7">
                  <c:v>46.6</c:v>
                </c:pt>
                <c:pt idx="8">
                  <c:v>46.936698938394187</c:v>
                </c:pt>
                <c:pt idx="9">
                  <c:v>46.936698938394187</c:v>
                </c:pt>
                <c:pt idx="10">
                  <c:v>47.027485649986424</c:v>
                </c:pt>
                <c:pt idx="11">
                  <c:v>46.134781238691481</c:v>
                </c:pt>
                <c:pt idx="12">
                  <c:v>45.193036923086979</c:v>
                </c:pt>
                <c:pt idx="13">
                  <c:v>45.576780508882948</c:v>
                </c:pt>
                <c:pt idx="14">
                  <c:v>44.903509728402561</c:v>
                </c:pt>
                <c:pt idx="15">
                  <c:v>39.12535885362837</c:v>
                </c:pt>
                <c:pt idx="16">
                  <c:v>40.6</c:v>
                </c:pt>
                <c:pt idx="17">
                  <c:v>43.747764369101823</c:v>
                </c:pt>
                <c:pt idx="18">
                  <c:v>43</c:v>
                </c:pt>
                <c:pt idx="19">
                  <c:v>43.6</c:v>
                </c:pt>
                <c:pt idx="20">
                  <c:v>42.4</c:v>
                </c:pt>
              </c:numCache>
            </c:numRef>
          </c:val>
          <c:extLst>
            <c:ext xmlns:c16="http://schemas.microsoft.com/office/drawing/2014/chart" uri="{C3380CC4-5D6E-409C-BE32-E72D297353CC}">
              <c16:uniqueId val="{00000000-9407-4D99-8420-AC4D8A0B3A74}"/>
            </c:ext>
          </c:extLst>
        </c:ser>
        <c:ser>
          <c:idx val="1"/>
          <c:order val="1"/>
          <c:tx>
            <c:strRef>
              <c:f>'Table 2_Figure 2'!$C$27</c:f>
              <c:strCache>
                <c:ptCount val="1"/>
                <c:pt idx="0">
                  <c:v>Spirits</c:v>
                </c:pt>
              </c:strCache>
            </c:strRef>
          </c:tx>
          <c:spPr>
            <a:solidFill>
              <a:schemeClr val="accent2"/>
            </a:solidFill>
            <a:ln>
              <a:noFill/>
            </a:ln>
            <a:effectLst/>
          </c:spPr>
          <c:invertIfNegative val="0"/>
          <c:cat>
            <c:numRef>
              <c:f>'Table 2_Figure 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2_Figure 2'!$C$28:$C$48</c:f>
              <c:numCache>
                <c:formatCode>0.0</c:formatCode>
                <c:ptCount val="21"/>
                <c:pt idx="0">
                  <c:v>18.2</c:v>
                </c:pt>
                <c:pt idx="1">
                  <c:v>19.201720790352063</c:v>
                </c:pt>
                <c:pt idx="2">
                  <c:v>19.100000000000001</c:v>
                </c:pt>
                <c:pt idx="3">
                  <c:v>19.100000000000001</c:v>
                </c:pt>
                <c:pt idx="4">
                  <c:v>17.600000000000001</c:v>
                </c:pt>
                <c:pt idx="5">
                  <c:v>18.7</c:v>
                </c:pt>
                <c:pt idx="6">
                  <c:v>19.2</c:v>
                </c:pt>
                <c:pt idx="7">
                  <c:v>20</c:v>
                </c:pt>
                <c:pt idx="8">
                  <c:v>18.361202277082501</c:v>
                </c:pt>
                <c:pt idx="9">
                  <c:v>18.2612022770825</c:v>
                </c:pt>
                <c:pt idx="10">
                  <c:v>18.664420481595563</c:v>
                </c:pt>
                <c:pt idx="11">
                  <c:v>19.229567712007768</c:v>
                </c:pt>
                <c:pt idx="12">
                  <c:v>19.942141248061958</c:v>
                </c:pt>
                <c:pt idx="13">
                  <c:v>20.683112774025773</c:v>
                </c:pt>
                <c:pt idx="14">
                  <c:v>20.922613873301181</c:v>
                </c:pt>
                <c:pt idx="15">
                  <c:v>22.201742913318721</c:v>
                </c:pt>
                <c:pt idx="16">
                  <c:v>23.6</c:v>
                </c:pt>
                <c:pt idx="17">
                  <c:v>23.403145030769686</c:v>
                </c:pt>
                <c:pt idx="18">
                  <c:v>22.7</c:v>
                </c:pt>
                <c:pt idx="19">
                  <c:v>22.5</c:v>
                </c:pt>
                <c:pt idx="20">
                  <c:v>22.5</c:v>
                </c:pt>
              </c:numCache>
            </c:numRef>
          </c:val>
          <c:extLst>
            <c:ext xmlns:c16="http://schemas.microsoft.com/office/drawing/2014/chart" uri="{C3380CC4-5D6E-409C-BE32-E72D297353CC}">
              <c16:uniqueId val="{00000001-9407-4D99-8420-AC4D8A0B3A74}"/>
            </c:ext>
          </c:extLst>
        </c:ser>
        <c:ser>
          <c:idx val="2"/>
          <c:order val="2"/>
          <c:tx>
            <c:strRef>
              <c:f>'Table 2_Figure 2'!$D$27</c:f>
              <c:strCache>
                <c:ptCount val="1"/>
                <c:pt idx="0">
                  <c:v>Wine</c:v>
                </c:pt>
              </c:strCache>
            </c:strRef>
          </c:tx>
          <c:spPr>
            <a:solidFill>
              <a:schemeClr val="accent3"/>
            </a:solidFill>
            <a:ln>
              <a:noFill/>
            </a:ln>
            <a:effectLst/>
          </c:spPr>
          <c:invertIfNegative val="0"/>
          <c:cat>
            <c:numRef>
              <c:f>'Table 2_Figure 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2_Figure 2'!$D$28:$D$48</c:f>
              <c:numCache>
                <c:formatCode>0.0</c:formatCode>
                <c:ptCount val="21"/>
                <c:pt idx="0">
                  <c:v>20.100000000000001</c:v>
                </c:pt>
                <c:pt idx="1">
                  <c:v>21.480504548450188</c:v>
                </c:pt>
                <c:pt idx="2">
                  <c:v>22.449346415839269</c:v>
                </c:pt>
                <c:pt idx="3">
                  <c:v>22.3</c:v>
                </c:pt>
                <c:pt idx="4">
                  <c:v>23.5</c:v>
                </c:pt>
                <c:pt idx="5">
                  <c:v>26.1</c:v>
                </c:pt>
                <c:pt idx="6">
                  <c:v>26.6</c:v>
                </c:pt>
                <c:pt idx="7">
                  <c:v>26.6</c:v>
                </c:pt>
                <c:pt idx="8">
                  <c:v>27.6</c:v>
                </c:pt>
                <c:pt idx="9">
                  <c:v>27.7</c:v>
                </c:pt>
                <c:pt idx="10">
                  <c:v>27.675724711808847</c:v>
                </c:pt>
                <c:pt idx="11">
                  <c:v>27.822221387713846</c:v>
                </c:pt>
                <c:pt idx="12">
                  <c:v>27.943460760295054</c:v>
                </c:pt>
                <c:pt idx="13">
                  <c:v>26.910390360035592</c:v>
                </c:pt>
                <c:pt idx="14">
                  <c:v>27.43016759642704</c:v>
                </c:pt>
                <c:pt idx="15">
                  <c:v>32.374994371918952</c:v>
                </c:pt>
                <c:pt idx="16">
                  <c:v>29.5</c:v>
                </c:pt>
                <c:pt idx="17">
                  <c:v>26.86600493282732</c:v>
                </c:pt>
                <c:pt idx="18">
                  <c:v>28.3</c:v>
                </c:pt>
                <c:pt idx="19">
                  <c:v>28.4</c:v>
                </c:pt>
                <c:pt idx="20">
                  <c:v>29.6</c:v>
                </c:pt>
              </c:numCache>
            </c:numRef>
          </c:val>
          <c:extLst>
            <c:ext xmlns:c16="http://schemas.microsoft.com/office/drawing/2014/chart" uri="{C3380CC4-5D6E-409C-BE32-E72D297353CC}">
              <c16:uniqueId val="{00000002-9407-4D99-8420-AC4D8A0B3A74}"/>
            </c:ext>
          </c:extLst>
        </c:ser>
        <c:ser>
          <c:idx val="3"/>
          <c:order val="3"/>
          <c:tx>
            <c:strRef>
              <c:f>'Table 2_Figure 2'!$E$27</c:f>
              <c:strCache>
                <c:ptCount val="1"/>
                <c:pt idx="0">
                  <c:v>Cider </c:v>
                </c:pt>
              </c:strCache>
            </c:strRef>
          </c:tx>
          <c:spPr>
            <a:solidFill>
              <a:schemeClr val="accent4"/>
            </a:solidFill>
            <a:ln>
              <a:noFill/>
            </a:ln>
            <a:effectLst/>
          </c:spPr>
          <c:invertIfNegative val="0"/>
          <c:cat>
            <c:numRef>
              <c:f>'Table 2_Figure 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2_Figure 2'!$E$28:$E$48</c:f>
              <c:numCache>
                <c:formatCode>0.0</c:formatCode>
                <c:ptCount val="21"/>
                <c:pt idx="0">
                  <c:v>8.1006580590862622</c:v>
                </c:pt>
                <c:pt idx="1">
                  <c:v>8.1911272802204138</c:v>
                </c:pt>
                <c:pt idx="2">
                  <c:v>7.9178274035641385</c:v>
                </c:pt>
                <c:pt idx="3">
                  <c:v>7.4624462610868525</c:v>
                </c:pt>
                <c:pt idx="4">
                  <c:v>7.7122212293720098</c:v>
                </c:pt>
                <c:pt idx="5">
                  <c:v>7.1</c:v>
                </c:pt>
                <c:pt idx="6">
                  <c:v>7.1</c:v>
                </c:pt>
                <c:pt idx="7">
                  <c:v>6.8888768407097523</c:v>
                </c:pt>
                <c:pt idx="8">
                  <c:v>7.1053386223025674</c:v>
                </c:pt>
                <c:pt idx="9">
                  <c:v>7.1053386223025674</c:v>
                </c:pt>
                <c:pt idx="10">
                  <c:v>6.6323691566091654</c:v>
                </c:pt>
                <c:pt idx="11">
                  <c:v>6.8134296615869001</c:v>
                </c:pt>
                <c:pt idx="12">
                  <c:v>6.921361068556017</c:v>
                </c:pt>
                <c:pt idx="13">
                  <c:v>6.8291239537384456</c:v>
                </c:pt>
                <c:pt idx="14">
                  <c:v>6.7437088018692082</c:v>
                </c:pt>
                <c:pt idx="15">
                  <c:v>6.297903861133948</c:v>
                </c:pt>
                <c:pt idx="16">
                  <c:v>6.3</c:v>
                </c:pt>
                <c:pt idx="17">
                  <c:v>5.9830856673011645</c:v>
                </c:pt>
                <c:pt idx="18">
                  <c:v>5.9</c:v>
                </c:pt>
                <c:pt idx="19">
                  <c:v>5.6</c:v>
                </c:pt>
                <c:pt idx="20">
                  <c:v>5.5</c:v>
                </c:pt>
              </c:numCache>
            </c:numRef>
          </c:val>
          <c:extLst>
            <c:ext xmlns:c16="http://schemas.microsoft.com/office/drawing/2014/chart" uri="{C3380CC4-5D6E-409C-BE32-E72D297353CC}">
              <c16:uniqueId val="{00000003-9407-4D99-8420-AC4D8A0B3A74}"/>
            </c:ext>
          </c:extLst>
        </c:ser>
        <c:dLbls>
          <c:showLegendKey val="0"/>
          <c:showVal val="0"/>
          <c:showCatName val="0"/>
          <c:showSerName val="0"/>
          <c:showPercent val="0"/>
          <c:showBubbleSize val="0"/>
        </c:dLbls>
        <c:gapWidth val="150"/>
        <c:overlap val="100"/>
        <c:axId val="1011938735"/>
        <c:axId val="1011939695"/>
      </c:barChart>
      <c:catAx>
        <c:axId val="10119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39695"/>
        <c:crosses val="autoZero"/>
        <c:auto val="1"/>
        <c:lblAlgn val="ctr"/>
        <c:lblOffset val="100"/>
        <c:noMultiLvlLbl val="0"/>
      </c:catAx>
      <c:valAx>
        <c:axId val="1011939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38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3_Figure 3'!$A$23</c:f>
              <c:strCache>
                <c:ptCount val="1"/>
                <c:pt idx="0">
                  <c:v>Alcohol use last 6 or 12 months</c:v>
                </c:pt>
              </c:strCache>
            </c:strRef>
          </c:tx>
          <c:spPr>
            <a:solidFill>
              <a:schemeClr val="accent1"/>
            </a:solidFill>
            <a:ln>
              <a:noFill/>
            </a:ln>
            <a:effectLst/>
          </c:spPr>
          <c:invertIfNegative val="0"/>
          <c:cat>
            <c:strRef>
              <c:f>'Table 3_Figure 3'!$B$22:$I$22</c:f>
              <c:strCache>
                <c:ptCount val="8"/>
                <c:pt idx="0">
                  <c:v>2016</c:v>
                </c:pt>
                <c:pt idx="1">
                  <c:v>2017</c:v>
                </c:pt>
                <c:pt idx="2">
                  <c:v>2018</c:v>
                </c:pt>
                <c:pt idx="3">
                  <c:v>2021*</c:v>
                </c:pt>
                <c:pt idx="4">
                  <c:v>2022*</c:v>
                </c:pt>
                <c:pt idx="5">
                  <c:v>2023</c:v>
                </c:pt>
                <c:pt idx="6">
                  <c:v>2024</c:v>
                </c:pt>
                <c:pt idx="7">
                  <c:v>2025</c:v>
                </c:pt>
              </c:strCache>
            </c:strRef>
          </c:cat>
          <c:val>
            <c:numRef>
              <c:f>'Table 3_Figure 3'!$B$23:$I$23</c:f>
              <c:numCache>
                <c:formatCode>#,##0</c:formatCode>
                <c:ptCount val="8"/>
                <c:pt idx="0">
                  <c:v>75</c:v>
                </c:pt>
                <c:pt idx="1">
                  <c:v>76</c:v>
                </c:pt>
                <c:pt idx="2">
                  <c:v>75</c:v>
                </c:pt>
                <c:pt idx="3">
                  <c:v>66</c:v>
                </c:pt>
                <c:pt idx="4">
                  <c:v>67</c:v>
                </c:pt>
                <c:pt idx="5">
                  <c:v>70</c:v>
                </c:pt>
                <c:pt idx="6">
                  <c:v>73</c:v>
                </c:pt>
                <c:pt idx="7">
                  <c:v>71</c:v>
                </c:pt>
              </c:numCache>
            </c:numRef>
          </c:val>
          <c:extLst>
            <c:ext xmlns:c16="http://schemas.microsoft.com/office/drawing/2014/chart" uri="{C3380CC4-5D6E-409C-BE32-E72D297353CC}">
              <c16:uniqueId val="{00000000-B0FD-4C9B-B17F-25622842E21E}"/>
            </c:ext>
          </c:extLst>
        </c:ser>
        <c:ser>
          <c:idx val="1"/>
          <c:order val="1"/>
          <c:tx>
            <c:strRef>
              <c:f>'Table 3_Figure 3'!$A$24</c:f>
              <c:strCache>
                <c:ptCount val="1"/>
                <c:pt idx="0">
                  <c:v>Heavy episodic drinking (HED) typical drinking occasion</c:v>
                </c:pt>
              </c:strCache>
            </c:strRef>
          </c:tx>
          <c:spPr>
            <a:solidFill>
              <a:schemeClr val="accent2"/>
            </a:solidFill>
            <a:ln>
              <a:noFill/>
            </a:ln>
            <a:effectLst/>
          </c:spPr>
          <c:invertIfNegative val="0"/>
          <c:cat>
            <c:strRef>
              <c:f>'Table 3_Figure 3'!$B$22:$I$22</c:f>
              <c:strCache>
                <c:ptCount val="8"/>
                <c:pt idx="0">
                  <c:v>2016</c:v>
                </c:pt>
                <c:pt idx="1">
                  <c:v>2017</c:v>
                </c:pt>
                <c:pt idx="2">
                  <c:v>2018</c:v>
                </c:pt>
                <c:pt idx="3">
                  <c:v>2021*</c:v>
                </c:pt>
                <c:pt idx="4">
                  <c:v>2022*</c:v>
                </c:pt>
                <c:pt idx="5">
                  <c:v>2023</c:v>
                </c:pt>
                <c:pt idx="6">
                  <c:v>2024</c:v>
                </c:pt>
                <c:pt idx="7">
                  <c:v>2025</c:v>
                </c:pt>
              </c:strCache>
            </c:strRef>
          </c:cat>
          <c:val>
            <c:numRef>
              <c:f>'Table 3_Figure 3'!$B$24:$I$24</c:f>
              <c:numCache>
                <c:formatCode>#,##0</c:formatCode>
                <c:ptCount val="8"/>
                <c:pt idx="0">
                  <c:v>28</c:v>
                </c:pt>
                <c:pt idx="1">
                  <c:v>30</c:v>
                </c:pt>
                <c:pt idx="2">
                  <c:v>27</c:v>
                </c:pt>
                <c:pt idx="3">
                  <c:v>15</c:v>
                </c:pt>
                <c:pt idx="4">
                  <c:v>22</c:v>
                </c:pt>
                <c:pt idx="5">
                  <c:v>24</c:v>
                </c:pt>
                <c:pt idx="6">
                  <c:v>28</c:v>
                </c:pt>
                <c:pt idx="7">
                  <c:v>26</c:v>
                </c:pt>
              </c:numCache>
            </c:numRef>
          </c:val>
          <c:extLst>
            <c:ext xmlns:c16="http://schemas.microsoft.com/office/drawing/2014/chart" uri="{C3380CC4-5D6E-409C-BE32-E72D297353CC}">
              <c16:uniqueId val="{00000001-B0FD-4C9B-B17F-25622842E21E}"/>
            </c:ext>
          </c:extLst>
        </c:ser>
        <c:ser>
          <c:idx val="2"/>
          <c:order val="2"/>
          <c:tx>
            <c:strRef>
              <c:f>'Table 3_Figure 3'!$A$25</c:f>
              <c:strCache>
                <c:ptCount val="1"/>
                <c:pt idx="0">
                  <c:v>Drink at least once per week</c:v>
                </c:pt>
              </c:strCache>
            </c:strRef>
          </c:tx>
          <c:spPr>
            <a:solidFill>
              <a:schemeClr val="accent3"/>
            </a:solidFill>
            <a:ln>
              <a:noFill/>
            </a:ln>
            <a:effectLst/>
          </c:spPr>
          <c:invertIfNegative val="0"/>
          <c:cat>
            <c:strRef>
              <c:f>'Table 3_Figure 3'!$B$22:$I$22</c:f>
              <c:strCache>
                <c:ptCount val="8"/>
                <c:pt idx="0">
                  <c:v>2016</c:v>
                </c:pt>
                <c:pt idx="1">
                  <c:v>2017</c:v>
                </c:pt>
                <c:pt idx="2">
                  <c:v>2018</c:v>
                </c:pt>
                <c:pt idx="3">
                  <c:v>2021*</c:v>
                </c:pt>
                <c:pt idx="4">
                  <c:v>2022*</c:v>
                </c:pt>
                <c:pt idx="5">
                  <c:v>2023</c:v>
                </c:pt>
                <c:pt idx="6">
                  <c:v>2024</c:v>
                </c:pt>
                <c:pt idx="7">
                  <c:v>2025</c:v>
                </c:pt>
              </c:strCache>
            </c:strRef>
          </c:cat>
          <c:val>
            <c:numRef>
              <c:f>'Table 3_Figure 3'!$B$25:$I$25</c:f>
              <c:numCache>
                <c:formatCode>#,##0</c:formatCode>
                <c:ptCount val="8"/>
                <c:pt idx="0">
                  <c:v>37</c:v>
                </c:pt>
                <c:pt idx="1">
                  <c:v>41</c:v>
                </c:pt>
                <c:pt idx="2">
                  <c:v>41</c:v>
                </c:pt>
                <c:pt idx="3">
                  <c:v>37</c:v>
                </c:pt>
                <c:pt idx="4">
                  <c:v>37</c:v>
                </c:pt>
                <c:pt idx="5">
                  <c:v>38</c:v>
                </c:pt>
                <c:pt idx="6">
                  <c:v>38</c:v>
                </c:pt>
                <c:pt idx="7">
                  <c:v>35</c:v>
                </c:pt>
              </c:numCache>
            </c:numRef>
          </c:val>
          <c:extLst>
            <c:ext xmlns:c16="http://schemas.microsoft.com/office/drawing/2014/chart" uri="{C3380CC4-5D6E-409C-BE32-E72D297353CC}">
              <c16:uniqueId val="{00000002-B0FD-4C9B-B17F-25622842E21E}"/>
            </c:ext>
          </c:extLst>
        </c:ser>
        <c:dLbls>
          <c:showLegendKey val="0"/>
          <c:showVal val="0"/>
          <c:showCatName val="0"/>
          <c:showSerName val="0"/>
          <c:showPercent val="0"/>
          <c:showBubbleSize val="0"/>
        </c:dLbls>
        <c:gapWidth val="219"/>
        <c:overlap val="-27"/>
        <c:axId val="2104966000"/>
        <c:axId val="2104959280"/>
      </c:barChart>
      <c:catAx>
        <c:axId val="21049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959280"/>
        <c:crosses val="autoZero"/>
        <c:auto val="1"/>
        <c:lblAlgn val="ctr"/>
        <c:lblOffset val="100"/>
        <c:noMultiLvlLbl val="0"/>
      </c:catAx>
      <c:valAx>
        <c:axId val="210495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9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4_Figure 4'!$A$42</c:f>
              <c:strCache>
                <c:ptCount val="1"/>
                <c:pt idx="0">
                  <c:v>All Publican's Licences</c:v>
                </c:pt>
              </c:strCache>
            </c:strRef>
          </c:tx>
          <c:spPr>
            <a:ln w="28575" cap="rnd">
              <a:solidFill>
                <a:schemeClr val="accent1"/>
              </a:solidFill>
              <a:round/>
            </a:ln>
            <a:effectLst/>
          </c:spPr>
          <c:marker>
            <c:symbol val="none"/>
          </c:marker>
          <c:cat>
            <c:numRef>
              <c:f>'Table 4_Figure 4'!$B$26:$L$26</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4'!$B$42:$L$42</c:f>
              <c:numCache>
                <c:formatCode>#,##0</c:formatCode>
                <c:ptCount val="11"/>
                <c:pt idx="0">
                  <c:v>8300</c:v>
                </c:pt>
                <c:pt idx="1">
                  <c:v>8129</c:v>
                </c:pt>
                <c:pt idx="2">
                  <c:v>8338</c:v>
                </c:pt>
                <c:pt idx="3">
                  <c:v>8081</c:v>
                </c:pt>
                <c:pt idx="4">
                  <c:v>8136</c:v>
                </c:pt>
                <c:pt idx="5">
                  <c:v>8005</c:v>
                </c:pt>
                <c:pt idx="6">
                  <c:v>7843</c:v>
                </c:pt>
                <c:pt idx="7">
                  <c:v>7753</c:v>
                </c:pt>
                <c:pt idx="8">
                  <c:v>7380</c:v>
                </c:pt>
                <c:pt idx="9">
                  <c:v>7498</c:v>
                </c:pt>
                <c:pt idx="10">
                  <c:v>7451</c:v>
                </c:pt>
              </c:numCache>
            </c:numRef>
          </c:val>
          <c:smooth val="0"/>
          <c:extLst>
            <c:ext xmlns:c16="http://schemas.microsoft.com/office/drawing/2014/chart" uri="{C3380CC4-5D6E-409C-BE32-E72D297353CC}">
              <c16:uniqueId val="{00000000-CC29-4F67-AF53-66E7A82CBCC1}"/>
            </c:ext>
          </c:extLst>
        </c:ser>
        <c:ser>
          <c:idx val="1"/>
          <c:order val="1"/>
          <c:tx>
            <c:strRef>
              <c:f>'Table 4_Figure 4'!$A$52</c:f>
              <c:strCache>
                <c:ptCount val="1"/>
                <c:pt idx="0">
                  <c:v>All Other On Licences</c:v>
                </c:pt>
              </c:strCache>
            </c:strRef>
          </c:tx>
          <c:spPr>
            <a:ln w="28575" cap="rnd">
              <a:solidFill>
                <a:schemeClr val="accent2"/>
              </a:solidFill>
              <a:round/>
            </a:ln>
            <a:effectLst/>
          </c:spPr>
          <c:marker>
            <c:symbol val="none"/>
          </c:marker>
          <c:cat>
            <c:numRef>
              <c:f>'Table 4_Figure 4'!$B$26:$L$26</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4'!$B$52:$L$52</c:f>
              <c:numCache>
                <c:formatCode>#,##0</c:formatCode>
                <c:ptCount val="11"/>
                <c:pt idx="0">
                  <c:v>2922</c:v>
                </c:pt>
                <c:pt idx="1">
                  <c:v>3094</c:v>
                </c:pt>
                <c:pt idx="2">
                  <c:v>3377</c:v>
                </c:pt>
                <c:pt idx="3">
                  <c:v>3529</c:v>
                </c:pt>
                <c:pt idx="4">
                  <c:v>3502</c:v>
                </c:pt>
                <c:pt idx="5">
                  <c:v>3515</c:v>
                </c:pt>
                <c:pt idx="6">
                  <c:v>3080</c:v>
                </c:pt>
                <c:pt idx="7">
                  <c:v>3196</c:v>
                </c:pt>
                <c:pt idx="8">
                  <c:v>3673</c:v>
                </c:pt>
                <c:pt idx="9">
                  <c:v>3640</c:v>
                </c:pt>
                <c:pt idx="10">
                  <c:v>3433</c:v>
                </c:pt>
              </c:numCache>
            </c:numRef>
          </c:val>
          <c:smooth val="0"/>
          <c:extLst>
            <c:ext xmlns:c16="http://schemas.microsoft.com/office/drawing/2014/chart" uri="{C3380CC4-5D6E-409C-BE32-E72D297353CC}">
              <c16:uniqueId val="{00000006-C9EA-4705-990D-201F86587358}"/>
            </c:ext>
          </c:extLst>
        </c:ser>
        <c:ser>
          <c:idx val="2"/>
          <c:order val="2"/>
          <c:tx>
            <c:strRef>
              <c:f>'Table 4_Figure 4'!$A$58</c:f>
              <c:strCache>
                <c:ptCount val="1"/>
                <c:pt idx="0">
                  <c:v>All Off Licences</c:v>
                </c:pt>
              </c:strCache>
            </c:strRef>
          </c:tx>
          <c:spPr>
            <a:ln w="28575" cap="rnd">
              <a:solidFill>
                <a:schemeClr val="accent3"/>
              </a:solidFill>
              <a:round/>
            </a:ln>
            <a:effectLst/>
          </c:spPr>
          <c:marker>
            <c:symbol val="none"/>
          </c:marker>
          <c:cat>
            <c:numRef>
              <c:f>'Table 4_Figure 4'!$B$26:$L$26</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4'!$B$58:$L$58</c:f>
              <c:numCache>
                <c:formatCode>#,##0</c:formatCode>
                <c:ptCount val="11"/>
                <c:pt idx="0">
                  <c:v>6970</c:v>
                </c:pt>
                <c:pt idx="1">
                  <c:v>6912</c:v>
                </c:pt>
                <c:pt idx="2">
                  <c:v>7333</c:v>
                </c:pt>
                <c:pt idx="3">
                  <c:v>7245</c:v>
                </c:pt>
                <c:pt idx="4">
                  <c:v>7389</c:v>
                </c:pt>
                <c:pt idx="5">
                  <c:v>7324</c:v>
                </c:pt>
                <c:pt idx="6">
                  <c:v>7877</c:v>
                </c:pt>
                <c:pt idx="7">
                  <c:v>7734</c:v>
                </c:pt>
                <c:pt idx="8">
                  <c:v>8141</c:v>
                </c:pt>
                <c:pt idx="9">
                  <c:v>8388</c:v>
                </c:pt>
                <c:pt idx="10">
                  <c:v>8477</c:v>
                </c:pt>
              </c:numCache>
            </c:numRef>
          </c:val>
          <c:smooth val="0"/>
          <c:extLst>
            <c:ext xmlns:c16="http://schemas.microsoft.com/office/drawing/2014/chart" uri="{C3380CC4-5D6E-409C-BE32-E72D297353CC}">
              <c16:uniqueId val="{00000007-C9EA-4705-990D-201F86587358}"/>
            </c:ext>
          </c:extLst>
        </c:ser>
        <c:dLbls>
          <c:showLegendKey val="0"/>
          <c:showVal val="0"/>
          <c:showCatName val="0"/>
          <c:showSerName val="0"/>
          <c:showPercent val="0"/>
          <c:showBubbleSize val="0"/>
        </c:dLbls>
        <c:smooth val="0"/>
        <c:axId val="750174223"/>
        <c:axId val="750169423"/>
      </c:lineChart>
      <c:catAx>
        <c:axId val="75017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69423"/>
        <c:crosses val="autoZero"/>
        <c:auto val="1"/>
        <c:lblAlgn val="ctr"/>
        <c:lblOffset val="100"/>
        <c:noMultiLvlLbl val="0"/>
      </c:catAx>
      <c:valAx>
        <c:axId val="750169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licences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5_Figure_5'!$A$4</c:f>
              <c:strCache>
                <c:ptCount val="1"/>
                <c:pt idx="0">
                  <c:v>Antabuse </c:v>
                </c:pt>
              </c:strCache>
            </c:strRef>
          </c:tx>
          <c:spPr>
            <a:ln w="28575" cap="rnd">
              <a:solidFill>
                <a:schemeClr val="accent1"/>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5_Figure_5'!$B$4:$N$4</c:f>
              <c:numCache>
                <c:formatCode>#,##0</c:formatCode>
                <c:ptCount val="13"/>
                <c:pt idx="0">
                  <c:v>1637</c:v>
                </c:pt>
                <c:pt idx="1">
                  <c:v>1598</c:v>
                </c:pt>
                <c:pt idx="2">
                  <c:v>1401</c:v>
                </c:pt>
                <c:pt idx="3">
                  <c:v>1372</c:v>
                </c:pt>
                <c:pt idx="4">
                  <c:v>1310</c:v>
                </c:pt>
                <c:pt idx="5">
                  <c:v>1200</c:v>
                </c:pt>
                <c:pt idx="6">
                  <c:v>1215</c:v>
                </c:pt>
                <c:pt idx="7">
                  <c:v>1220</c:v>
                </c:pt>
                <c:pt idx="8">
                  <c:v>1047</c:v>
                </c:pt>
                <c:pt idx="9">
                  <c:v>1025</c:v>
                </c:pt>
                <c:pt idx="10">
                  <c:v>1043</c:v>
                </c:pt>
                <c:pt idx="11">
                  <c:v>615</c:v>
                </c:pt>
                <c:pt idx="12">
                  <c:v>296</c:v>
                </c:pt>
              </c:numCache>
            </c:numRef>
          </c:val>
          <c:smooth val="0"/>
          <c:extLst>
            <c:ext xmlns:c16="http://schemas.microsoft.com/office/drawing/2014/chart" uri="{C3380CC4-5D6E-409C-BE32-E72D297353CC}">
              <c16:uniqueId val="{00000000-C87D-4A64-984F-D5857D14CED7}"/>
            </c:ext>
          </c:extLst>
        </c:ser>
        <c:ser>
          <c:idx val="1"/>
          <c:order val="1"/>
          <c:tx>
            <c:strRef>
              <c:f>'Table 5_Figure_5'!$A$5</c:f>
              <c:strCache>
                <c:ptCount val="1"/>
                <c:pt idx="0">
                  <c:v>Naltrexone Hydrochloride</c:v>
                </c:pt>
              </c:strCache>
            </c:strRef>
          </c:tx>
          <c:spPr>
            <a:ln w="28575" cap="rnd">
              <a:solidFill>
                <a:schemeClr val="accent2"/>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5_Figure_5'!$B$5:$N$5</c:f>
              <c:numCache>
                <c:formatCode>General</c:formatCode>
                <c:ptCount val="13"/>
                <c:pt idx="0">
                  <c:v>0</c:v>
                </c:pt>
                <c:pt idx="1">
                  <c:v>10</c:v>
                </c:pt>
                <c:pt idx="2">
                  <c:v>16</c:v>
                </c:pt>
                <c:pt idx="3">
                  <c:v>24</c:v>
                </c:pt>
                <c:pt idx="4">
                  <c:v>37</c:v>
                </c:pt>
                <c:pt idx="5">
                  <c:v>44</c:v>
                </c:pt>
                <c:pt idx="6">
                  <c:v>191</c:v>
                </c:pt>
                <c:pt idx="7">
                  <c:v>280</c:v>
                </c:pt>
                <c:pt idx="8">
                  <c:v>258</c:v>
                </c:pt>
                <c:pt idx="9">
                  <c:v>247</c:v>
                </c:pt>
                <c:pt idx="10">
                  <c:v>218</c:v>
                </c:pt>
                <c:pt idx="11">
                  <c:v>307</c:v>
                </c:pt>
                <c:pt idx="12">
                  <c:v>293</c:v>
                </c:pt>
              </c:numCache>
            </c:numRef>
          </c:val>
          <c:smooth val="0"/>
          <c:extLst>
            <c:ext xmlns:c16="http://schemas.microsoft.com/office/drawing/2014/chart" uri="{C3380CC4-5D6E-409C-BE32-E72D297353CC}">
              <c16:uniqueId val="{00000001-C87D-4A64-984F-D5857D14CED7}"/>
            </c:ext>
          </c:extLst>
        </c:ser>
        <c:ser>
          <c:idx val="2"/>
          <c:order val="2"/>
          <c:tx>
            <c:strRef>
              <c:f>'Table 5_Figure_5'!$A$6</c:f>
              <c:strCache>
                <c:ptCount val="1"/>
                <c:pt idx="0">
                  <c:v>Campral</c:v>
                </c:pt>
              </c:strCache>
            </c:strRef>
          </c:tx>
          <c:spPr>
            <a:ln w="28575" cap="rnd">
              <a:solidFill>
                <a:schemeClr val="accent3"/>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5_Figure_5'!$B$6:$N$6</c:f>
              <c:numCache>
                <c:formatCode>General</c:formatCode>
                <c:ptCount val="13"/>
                <c:pt idx="0">
                  <c:v>502</c:v>
                </c:pt>
                <c:pt idx="1">
                  <c:v>469</c:v>
                </c:pt>
                <c:pt idx="2">
                  <c:v>456</c:v>
                </c:pt>
                <c:pt idx="3">
                  <c:v>460</c:v>
                </c:pt>
                <c:pt idx="4">
                  <c:v>508</c:v>
                </c:pt>
                <c:pt idx="5">
                  <c:v>515</c:v>
                </c:pt>
                <c:pt idx="6">
                  <c:v>491</c:v>
                </c:pt>
                <c:pt idx="7">
                  <c:v>454</c:v>
                </c:pt>
                <c:pt idx="8">
                  <c:v>473</c:v>
                </c:pt>
                <c:pt idx="9">
                  <c:v>465</c:v>
                </c:pt>
                <c:pt idx="10">
                  <c:v>496</c:v>
                </c:pt>
                <c:pt idx="11">
                  <c:v>737</c:v>
                </c:pt>
                <c:pt idx="12">
                  <c:v>822</c:v>
                </c:pt>
              </c:numCache>
            </c:numRef>
          </c:val>
          <c:smooth val="0"/>
          <c:extLst>
            <c:ext xmlns:c16="http://schemas.microsoft.com/office/drawing/2014/chart" uri="{C3380CC4-5D6E-409C-BE32-E72D297353CC}">
              <c16:uniqueId val="{00000002-C87D-4A64-984F-D5857D14CED7}"/>
            </c:ext>
          </c:extLst>
        </c:ser>
        <c:ser>
          <c:idx val="3"/>
          <c:order val="3"/>
          <c:tx>
            <c:strRef>
              <c:f>'Table 5_Figure_5'!$A$7</c:f>
              <c:strCache>
                <c:ptCount val="1"/>
                <c:pt idx="0">
                  <c:v>Librium</c:v>
                </c:pt>
              </c:strCache>
            </c:strRef>
          </c:tx>
          <c:spPr>
            <a:ln w="28575" cap="rnd">
              <a:solidFill>
                <a:schemeClr val="accent4"/>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5_Figure_5'!$B$7:$N$7</c:f>
              <c:numCache>
                <c:formatCode>#,##0</c:formatCode>
                <c:ptCount val="13"/>
                <c:pt idx="0">
                  <c:v>13060</c:v>
                </c:pt>
                <c:pt idx="1">
                  <c:v>12193</c:v>
                </c:pt>
                <c:pt idx="2">
                  <c:v>11299</c:v>
                </c:pt>
                <c:pt idx="3">
                  <c:v>10886</c:v>
                </c:pt>
                <c:pt idx="4">
                  <c:v>10885</c:v>
                </c:pt>
                <c:pt idx="5">
                  <c:v>10328</c:v>
                </c:pt>
                <c:pt idx="6">
                  <c:v>9989</c:v>
                </c:pt>
                <c:pt idx="7">
                  <c:v>10183</c:v>
                </c:pt>
                <c:pt idx="8">
                  <c:v>9309</c:v>
                </c:pt>
                <c:pt idx="9">
                  <c:v>9369</c:v>
                </c:pt>
                <c:pt idx="10">
                  <c:v>8738</c:v>
                </c:pt>
                <c:pt idx="11">
                  <c:v>6971</c:v>
                </c:pt>
                <c:pt idx="12">
                  <c:v>6810</c:v>
                </c:pt>
              </c:numCache>
            </c:numRef>
          </c:val>
          <c:smooth val="0"/>
          <c:extLst>
            <c:ext xmlns:c16="http://schemas.microsoft.com/office/drawing/2014/chart" uri="{C3380CC4-5D6E-409C-BE32-E72D297353CC}">
              <c16:uniqueId val="{00000003-C87D-4A64-984F-D5857D14CED7}"/>
            </c:ext>
          </c:extLst>
        </c:ser>
        <c:ser>
          <c:idx val="4"/>
          <c:order val="4"/>
          <c:tx>
            <c:strRef>
              <c:f>'Table 5_Figure_5'!$A$8</c:f>
              <c:strCache>
                <c:ptCount val="1"/>
                <c:pt idx="0">
                  <c:v>Ethylex </c:v>
                </c:pt>
              </c:strCache>
            </c:strRef>
          </c:tx>
          <c:spPr>
            <a:ln w="28575" cap="rnd">
              <a:solidFill>
                <a:schemeClr val="accent5"/>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5_Figure_5'!$B$8:$N$8</c:f>
              <c:numCache>
                <c:formatCode>General</c:formatCode>
                <c:ptCount val="13"/>
                <c:pt idx="0">
                  <c:v>0</c:v>
                </c:pt>
                <c:pt idx="1">
                  <c:v>0</c:v>
                </c:pt>
                <c:pt idx="2">
                  <c:v>0</c:v>
                </c:pt>
                <c:pt idx="3">
                  <c:v>0</c:v>
                </c:pt>
                <c:pt idx="4">
                  <c:v>0</c:v>
                </c:pt>
                <c:pt idx="5">
                  <c:v>0</c:v>
                </c:pt>
                <c:pt idx="6">
                  <c:v>0</c:v>
                </c:pt>
                <c:pt idx="7">
                  <c:v>0</c:v>
                </c:pt>
                <c:pt idx="8">
                  <c:v>12</c:v>
                </c:pt>
                <c:pt idx="9">
                  <c:v>24</c:v>
                </c:pt>
                <c:pt idx="10">
                  <c:v>26</c:v>
                </c:pt>
                <c:pt idx="11">
                  <c:v>48</c:v>
                </c:pt>
                <c:pt idx="12">
                  <c:v>140</c:v>
                </c:pt>
              </c:numCache>
            </c:numRef>
          </c:val>
          <c:smooth val="0"/>
          <c:extLst>
            <c:ext xmlns:c16="http://schemas.microsoft.com/office/drawing/2014/chart" uri="{C3380CC4-5D6E-409C-BE32-E72D297353CC}">
              <c16:uniqueId val="{00000004-C87D-4A64-984F-D5857D14CED7}"/>
            </c:ext>
          </c:extLst>
        </c:ser>
        <c:ser>
          <c:idx val="5"/>
          <c:order val="5"/>
          <c:tx>
            <c:strRef>
              <c:f>'Table 5_Figure_5'!$A$9</c:f>
              <c:strCache>
                <c:ptCount val="1"/>
                <c:pt idx="0">
                  <c:v>Selincro</c:v>
                </c:pt>
              </c:strCache>
            </c:strRef>
          </c:tx>
          <c:spPr>
            <a:ln w="28575" cap="rnd">
              <a:solidFill>
                <a:schemeClr val="accent6"/>
              </a:solidFill>
              <a:round/>
            </a:ln>
            <a:effectLst/>
          </c:spPr>
          <c:marker>
            <c:symbol val="none"/>
          </c:marker>
          <c:cat>
            <c:numRef>
              <c:f>'Table 5_Figure_5'!$B$3:$N$3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5_Figure_5'!$B$9:$N$9</c:f>
              <c:numCache>
                <c:formatCode>General</c:formatCode>
                <c:ptCount val="13"/>
                <c:pt idx="0">
                  <c:v>0</c:v>
                </c:pt>
                <c:pt idx="1">
                  <c:v>0</c:v>
                </c:pt>
                <c:pt idx="2">
                  <c:v>0</c:v>
                </c:pt>
                <c:pt idx="3">
                  <c:v>982</c:v>
                </c:pt>
                <c:pt idx="4">
                  <c:v>686</c:v>
                </c:pt>
                <c:pt idx="5">
                  <c:v>457</c:v>
                </c:pt>
                <c:pt idx="6">
                  <c:v>314</c:v>
                </c:pt>
                <c:pt idx="7">
                  <c:v>310</c:v>
                </c:pt>
                <c:pt idx="8">
                  <c:v>214</c:v>
                </c:pt>
                <c:pt idx="9">
                  <c:v>218</c:v>
                </c:pt>
                <c:pt idx="10">
                  <c:v>280</c:v>
                </c:pt>
                <c:pt idx="11">
                  <c:v>239</c:v>
                </c:pt>
                <c:pt idx="12">
                  <c:v>208</c:v>
                </c:pt>
              </c:numCache>
            </c:numRef>
          </c:val>
          <c:smooth val="0"/>
          <c:extLst>
            <c:ext xmlns:c16="http://schemas.microsoft.com/office/drawing/2014/chart" uri="{C3380CC4-5D6E-409C-BE32-E72D297353CC}">
              <c16:uniqueId val="{00000005-C87D-4A64-984F-D5857D14CED7}"/>
            </c:ext>
          </c:extLst>
        </c:ser>
        <c:dLbls>
          <c:showLegendKey val="0"/>
          <c:showVal val="0"/>
          <c:showCatName val="0"/>
          <c:showSerName val="0"/>
          <c:showPercent val="0"/>
          <c:showBubbleSize val="0"/>
        </c:dLbls>
        <c:smooth val="0"/>
        <c:axId val="676412575"/>
        <c:axId val="676405855"/>
      </c:lineChart>
      <c:catAx>
        <c:axId val="676412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405855"/>
        <c:crosses val="autoZero"/>
        <c:auto val="1"/>
        <c:lblAlgn val="ctr"/>
        <c:lblOffset val="100"/>
        <c:noMultiLvlLbl val="0"/>
      </c:catAx>
      <c:valAx>
        <c:axId val="67640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patients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4125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6a_b_c_Figure 6'!$B$18</c:f>
              <c:strCache>
                <c:ptCount val="1"/>
                <c:pt idx="0">
                  <c:v>Male </c:v>
                </c:pt>
              </c:strCache>
            </c:strRef>
          </c:tx>
          <c:spPr>
            <a:solidFill>
              <a:schemeClr val="accent1"/>
            </a:solidFill>
            <a:ln>
              <a:noFill/>
            </a:ln>
            <a:effectLst/>
          </c:spPr>
          <c:invertIfNegative val="0"/>
          <c:cat>
            <c:numRef>
              <c:f>'Table 6a_b_c_Figure 6'!$A$19:$A$28</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6a_b_c_Figure 6'!$B$19:$B$28</c:f>
              <c:numCache>
                <c:formatCode>#,##0</c:formatCode>
                <c:ptCount val="10"/>
                <c:pt idx="0">
                  <c:v>814</c:v>
                </c:pt>
                <c:pt idx="1">
                  <c:v>764</c:v>
                </c:pt>
                <c:pt idx="2" formatCode="General">
                  <c:v>807</c:v>
                </c:pt>
                <c:pt idx="3" formatCode="General">
                  <c:v>765</c:v>
                </c:pt>
                <c:pt idx="4" formatCode="General">
                  <c:v>849</c:v>
                </c:pt>
                <c:pt idx="5" formatCode="General">
                  <c:v>784</c:v>
                </c:pt>
                <c:pt idx="6">
                  <c:v>776</c:v>
                </c:pt>
                <c:pt idx="7" formatCode="General">
                  <c:v>756</c:v>
                </c:pt>
                <c:pt idx="8" formatCode="General">
                  <c:v>865</c:v>
                </c:pt>
                <c:pt idx="9">
                  <c:v>820</c:v>
                </c:pt>
              </c:numCache>
            </c:numRef>
          </c:val>
          <c:extLst>
            <c:ext xmlns:c16="http://schemas.microsoft.com/office/drawing/2014/chart" uri="{C3380CC4-5D6E-409C-BE32-E72D297353CC}">
              <c16:uniqueId val="{00000000-53B1-4447-A18E-E34085C8B152}"/>
            </c:ext>
          </c:extLst>
        </c:ser>
        <c:ser>
          <c:idx val="1"/>
          <c:order val="1"/>
          <c:tx>
            <c:strRef>
              <c:f>'Table 6a_b_c_Figure 6'!$C$18</c:f>
              <c:strCache>
                <c:ptCount val="1"/>
                <c:pt idx="0">
                  <c:v>Female</c:v>
                </c:pt>
              </c:strCache>
            </c:strRef>
          </c:tx>
          <c:spPr>
            <a:solidFill>
              <a:schemeClr val="accent2"/>
            </a:solidFill>
            <a:ln>
              <a:noFill/>
            </a:ln>
            <a:effectLst/>
          </c:spPr>
          <c:invertIfNegative val="0"/>
          <c:cat>
            <c:numRef>
              <c:f>'Table 6a_b_c_Figure 6'!$A$19:$A$28</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6a_b_c_Figure 6'!$C$19:$C$28</c:f>
              <c:numCache>
                <c:formatCode>#,##0</c:formatCode>
                <c:ptCount val="10"/>
                <c:pt idx="0">
                  <c:v>266</c:v>
                </c:pt>
                <c:pt idx="1">
                  <c:v>311</c:v>
                </c:pt>
                <c:pt idx="2" formatCode="General">
                  <c:v>292</c:v>
                </c:pt>
                <c:pt idx="3" formatCode="General">
                  <c:v>266</c:v>
                </c:pt>
                <c:pt idx="4" formatCode="General">
                  <c:v>290</c:v>
                </c:pt>
                <c:pt idx="5" formatCode="General">
                  <c:v>271</c:v>
                </c:pt>
                <c:pt idx="6">
                  <c:v>245</c:v>
                </c:pt>
                <c:pt idx="7" formatCode="General">
                  <c:v>271</c:v>
                </c:pt>
                <c:pt idx="8" formatCode="General">
                  <c:v>317</c:v>
                </c:pt>
                <c:pt idx="9">
                  <c:v>274</c:v>
                </c:pt>
              </c:numCache>
            </c:numRef>
          </c:val>
          <c:extLst>
            <c:ext xmlns:c16="http://schemas.microsoft.com/office/drawing/2014/chart" uri="{C3380CC4-5D6E-409C-BE32-E72D297353CC}">
              <c16:uniqueId val="{00000001-53B1-4447-A18E-E34085C8B152}"/>
            </c:ext>
          </c:extLst>
        </c:ser>
        <c:dLbls>
          <c:showLegendKey val="0"/>
          <c:showVal val="0"/>
          <c:showCatName val="0"/>
          <c:showSerName val="0"/>
          <c:showPercent val="0"/>
          <c:showBubbleSize val="0"/>
        </c:dLbls>
        <c:gapWidth val="219"/>
        <c:overlap val="-27"/>
        <c:axId val="750178543"/>
        <c:axId val="750178063"/>
      </c:barChart>
      <c:catAx>
        <c:axId val="75017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8063"/>
        <c:crosses val="autoZero"/>
        <c:auto val="1"/>
        <c:lblAlgn val="ctr"/>
        <c:lblOffset val="100"/>
        <c:noMultiLvlLbl val="0"/>
      </c:catAx>
      <c:valAx>
        <c:axId val="750178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deaths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8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7_Figure 7'!$A$21</c:f>
              <c:strCache>
                <c:ptCount val="1"/>
                <c:pt idx="0">
                  <c:v>Cases with alcohol as the main problem drug</c:v>
                </c:pt>
              </c:strCache>
            </c:strRef>
          </c:tx>
          <c:spPr>
            <a:ln w="28575" cap="rnd">
              <a:solidFill>
                <a:schemeClr val="accent1"/>
              </a:solidFill>
              <a:round/>
            </a:ln>
            <a:effectLst/>
          </c:spPr>
          <c:marker>
            <c:symbol val="none"/>
          </c:marker>
          <c:cat>
            <c:numRef>
              <c:f>'Table 7_Figure 7'!$B$20:$K$20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7'!$B$21:$K$21</c:f>
              <c:numCache>
                <c:formatCode>#,##0</c:formatCode>
                <c:ptCount val="10"/>
                <c:pt idx="0">
                  <c:v>7618</c:v>
                </c:pt>
                <c:pt idx="1">
                  <c:v>7643</c:v>
                </c:pt>
                <c:pt idx="2">
                  <c:v>7350</c:v>
                </c:pt>
                <c:pt idx="3">
                  <c:v>7464</c:v>
                </c:pt>
                <c:pt idx="4">
                  <c:v>7546</c:v>
                </c:pt>
                <c:pt idx="5">
                  <c:v>5824</c:v>
                </c:pt>
                <c:pt idx="6">
                  <c:v>6859</c:v>
                </c:pt>
                <c:pt idx="7">
                  <c:v>7421</c:v>
                </c:pt>
                <c:pt idx="8">
                  <c:v>8163</c:v>
                </c:pt>
                <c:pt idx="9">
                  <c:v>8745</c:v>
                </c:pt>
              </c:numCache>
            </c:numRef>
          </c:val>
          <c:smooth val="0"/>
          <c:extLst>
            <c:ext xmlns:c16="http://schemas.microsoft.com/office/drawing/2014/chart" uri="{C3380CC4-5D6E-409C-BE32-E72D297353CC}">
              <c16:uniqueId val="{00000000-B246-4DF9-A628-238FE56ED4F0}"/>
            </c:ext>
          </c:extLst>
        </c:ser>
        <c:ser>
          <c:idx val="1"/>
          <c:order val="1"/>
          <c:tx>
            <c:strRef>
              <c:f>'Table 7_Figure 7'!$A$21</c:f>
              <c:strCache>
                <c:ptCount val="1"/>
                <c:pt idx="0">
                  <c:v>Cases with alcohol as the main problem drug</c:v>
                </c:pt>
              </c:strCache>
            </c:strRef>
          </c:tx>
          <c:spPr>
            <a:ln w="28575" cap="rnd">
              <a:solidFill>
                <a:schemeClr val="accent2"/>
              </a:solidFill>
              <a:round/>
            </a:ln>
            <a:effectLst/>
          </c:spPr>
          <c:marker>
            <c:symbol val="none"/>
          </c:marker>
          <c:cat>
            <c:numRef>
              <c:f>'Table 7_Figure 7'!$B$20:$K$20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7'!$B$21:$K$21</c:f>
              <c:numCache>
                <c:formatCode>#,##0</c:formatCode>
                <c:ptCount val="10"/>
                <c:pt idx="0">
                  <c:v>7618</c:v>
                </c:pt>
                <c:pt idx="1">
                  <c:v>7643</c:v>
                </c:pt>
                <c:pt idx="2">
                  <c:v>7350</c:v>
                </c:pt>
                <c:pt idx="3">
                  <c:v>7464</c:v>
                </c:pt>
                <c:pt idx="4">
                  <c:v>7546</c:v>
                </c:pt>
                <c:pt idx="5">
                  <c:v>5824</c:v>
                </c:pt>
                <c:pt idx="6">
                  <c:v>6859</c:v>
                </c:pt>
                <c:pt idx="7">
                  <c:v>7421</c:v>
                </c:pt>
                <c:pt idx="8">
                  <c:v>8163</c:v>
                </c:pt>
                <c:pt idx="9">
                  <c:v>8745</c:v>
                </c:pt>
              </c:numCache>
            </c:numRef>
          </c:val>
          <c:smooth val="0"/>
          <c:extLst>
            <c:ext xmlns:c16="http://schemas.microsoft.com/office/drawing/2014/chart" uri="{C3380CC4-5D6E-409C-BE32-E72D297353CC}">
              <c16:uniqueId val="{00000005-EFED-4702-A82D-27DFC38C6FE8}"/>
            </c:ext>
          </c:extLst>
        </c:ser>
        <c:ser>
          <c:idx val="2"/>
          <c:order val="2"/>
          <c:tx>
            <c:strRef>
              <c:f>'Table 7_Figure 7'!$A$25</c:f>
              <c:strCache>
                <c:ptCount val="1"/>
                <c:pt idx="0">
                  <c:v>Cases with alcohol as an additional problem drug</c:v>
                </c:pt>
              </c:strCache>
            </c:strRef>
          </c:tx>
          <c:spPr>
            <a:ln w="28575" cap="rnd">
              <a:solidFill>
                <a:schemeClr val="accent3"/>
              </a:solidFill>
              <a:round/>
            </a:ln>
            <a:effectLst/>
          </c:spPr>
          <c:marker>
            <c:symbol val="none"/>
          </c:marker>
          <c:cat>
            <c:numRef>
              <c:f>'Table 7_Figure 7'!$B$20:$K$20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7'!$B$25:$K$25</c:f>
              <c:numCache>
                <c:formatCode>#,##0</c:formatCode>
                <c:ptCount val="10"/>
                <c:pt idx="0">
                  <c:v>2079</c:v>
                </c:pt>
                <c:pt idx="1">
                  <c:v>1969</c:v>
                </c:pt>
                <c:pt idx="2">
                  <c:v>1951</c:v>
                </c:pt>
                <c:pt idx="3">
                  <c:v>2093</c:v>
                </c:pt>
                <c:pt idx="4">
                  <c:v>2252</c:v>
                </c:pt>
                <c:pt idx="5">
                  <c:v>2033</c:v>
                </c:pt>
                <c:pt idx="6">
                  <c:v>2270</c:v>
                </c:pt>
                <c:pt idx="7">
                  <c:v>2467</c:v>
                </c:pt>
                <c:pt idx="8">
                  <c:v>2756</c:v>
                </c:pt>
                <c:pt idx="9">
                  <c:v>2906</c:v>
                </c:pt>
              </c:numCache>
            </c:numRef>
          </c:val>
          <c:smooth val="0"/>
          <c:extLst>
            <c:ext xmlns:c16="http://schemas.microsoft.com/office/drawing/2014/chart" uri="{C3380CC4-5D6E-409C-BE32-E72D297353CC}">
              <c16:uniqueId val="{00000006-EFED-4702-A82D-27DFC38C6FE8}"/>
            </c:ext>
          </c:extLst>
        </c:ser>
        <c:ser>
          <c:idx val="3"/>
          <c:order val="3"/>
          <c:tx>
            <c:strRef>
              <c:f>'Table 7_Figure 7'!$A$25</c:f>
              <c:strCache>
                <c:ptCount val="1"/>
                <c:pt idx="0">
                  <c:v>Cases with alcohol as an additional problem drug</c:v>
                </c:pt>
              </c:strCache>
            </c:strRef>
          </c:tx>
          <c:spPr>
            <a:ln w="28575" cap="rnd">
              <a:solidFill>
                <a:schemeClr val="accent4"/>
              </a:solidFill>
              <a:round/>
            </a:ln>
            <a:effectLst/>
          </c:spPr>
          <c:marker>
            <c:symbol val="none"/>
          </c:marker>
          <c:cat>
            <c:numRef>
              <c:f>'Table 7_Figure 7'!$B$20:$K$20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7'!$B$25:$K$25</c:f>
              <c:numCache>
                <c:formatCode>#,##0</c:formatCode>
                <c:ptCount val="10"/>
                <c:pt idx="0">
                  <c:v>2079</c:v>
                </c:pt>
                <c:pt idx="1">
                  <c:v>1969</c:v>
                </c:pt>
                <c:pt idx="2">
                  <c:v>1951</c:v>
                </c:pt>
                <c:pt idx="3">
                  <c:v>2093</c:v>
                </c:pt>
                <c:pt idx="4">
                  <c:v>2252</c:v>
                </c:pt>
                <c:pt idx="5">
                  <c:v>2033</c:v>
                </c:pt>
                <c:pt idx="6">
                  <c:v>2270</c:v>
                </c:pt>
                <c:pt idx="7">
                  <c:v>2467</c:v>
                </c:pt>
                <c:pt idx="8">
                  <c:v>2756</c:v>
                </c:pt>
                <c:pt idx="9">
                  <c:v>2906</c:v>
                </c:pt>
              </c:numCache>
            </c:numRef>
          </c:val>
          <c:smooth val="0"/>
          <c:extLst>
            <c:ext xmlns:c16="http://schemas.microsoft.com/office/drawing/2014/chart" uri="{C3380CC4-5D6E-409C-BE32-E72D297353CC}">
              <c16:uniqueId val="{00000007-EFED-4702-A82D-27DFC38C6FE8}"/>
            </c:ext>
          </c:extLst>
        </c:ser>
        <c:dLbls>
          <c:showLegendKey val="0"/>
          <c:showVal val="0"/>
          <c:showCatName val="0"/>
          <c:showSerName val="0"/>
          <c:showPercent val="0"/>
          <c:showBubbleSize val="0"/>
        </c:dLbls>
        <c:smooth val="0"/>
        <c:axId val="604776143"/>
        <c:axId val="604777103"/>
      </c:lineChart>
      <c:catAx>
        <c:axId val="604776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77103"/>
        <c:crosses val="autoZero"/>
        <c:auto val="1"/>
        <c:lblAlgn val="ctr"/>
        <c:lblOffset val="100"/>
        <c:noMultiLvlLbl val="0"/>
      </c:catAx>
      <c:valAx>
        <c:axId val="604777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cases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76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8_Figure 8'!$B$20</c:f>
              <c:strCache>
                <c:ptCount val="1"/>
                <c:pt idx="0">
                  <c:v>All persons</c:v>
                </c:pt>
              </c:strCache>
            </c:strRef>
          </c:tx>
          <c:spPr>
            <a:solidFill>
              <a:schemeClr val="accent1"/>
            </a:solidFill>
            <a:ln>
              <a:noFill/>
            </a:ln>
            <a:effectLst/>
          </c:spPr>
          <c:invertIfNegative val="0"/>
          <c:cat>
            <c:numRef>
              <c:f>'Table 8_Figure 8'!$A$21:$A$44</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'Table 8_Figure 8'!$B$21:$B$44</c:f>
              <c:numCache>
                <c:formatCode>#,##0</c:formatCode>
                <c:ptCount val="24"/>
                <c:pt idx="0">
                  <c:v>16219</c:v>
                </c:pt>
                <c:pt idx="1">
                  <c:v>18057</c:v>
                </c:pt>
                <c:pt idx="2">
                  <c:v>18035</c:v>
                </c:pt>
                <c:pt idx="3">
                  <c:v>17976</c:v>
                </c:pt>
                <c:pt idx="4">
                  <c:v>15088</c:v>
                </c:pt>
                <c:pt idx="5">
                  <c:v>17053</c:v>
                </c:pt>
                <c:pt idx="6">
                  <c:v>18024</c:v>
                </c:pt>
                <c:pt idx="7">
                  <c:v>18400</c:v>
                </c:pt>
                <c:pt idx="8">
                  <c:v>18109</c:v>
                </c:pt>
                <c:pt idx="9">
                  <c:v>17755</c:v>
                </c:pt>
                <c:pt idx="10">
                  <c:v>17078</c:v>
                </c:pt>
                <c:pt idx="11">
                  <c:v>17225</c:v>
                </c:pt>
                <c:pt idx="12">
                  <c:v>17120</c:v>
                </c:pt>
                <c:pt idx="13">
                  <c:v>17139</c:v>
                </c:pt>
                <c:pt idx="14">
                  <c:v>17917</c:v>
                </c:pt>
                <c:pt idx="15">
                  <c:v>19392</c:v>
                </c:pt>
                <c:pt idx="16">
                  <c:v>19892</c:v>
                </c:pt>
                <c:pt idx="17">
                  <c:v>18348</c:v>
                </c:pt>
                <c:pt idx="18">
                  <c:v>18445</c:v>
                </c:pt>
                <c:pt idx="19">
                  <c:v>18302</c:v>
                </c:pt>
                <c:pt idx="20">
                  <c:v>18877</c:v>
                </c:pt>
                <c:pt idx="21">
                  <c:v>17512</c:v>
                </c:pt>
                <c:pt idx="22">
                  <c:v>17507</c:v>
                </c:pt>
                <c:pt idx="23">
                  <c:v>17894</c:v>
                </c:pt>
              </c:numCache>
            </c:numRef>
          </c:val>
          <c:extLst>
            <c:ext xmlns:c16="http://schemas.microsoft.com/office/drawing/2014/chart" uri="{C3380CC4-5D6E-409C-BE32-E72D297353CC}">
              <c16:uniqueId val="{00000000-F341-4B7E-988F-4D466B1470C5}"/>
            </c:ext>
          </c:extLst>
        </c:ser>
        <c:dLbls>
          <c:showLegendKey val="0"/>
          <c:showVal val="0"/>
          <c:showCatName val="0"/>
          <c:showSerName val="0"/>
          <c:showPercent val="0"/>
          <c:showBubbleSize val="0"/>
        </c:dLbls>
        <c:gapWidth val="219"/>
        <c:overlap val="-27"/>
        <c:axId val="864858911"/>
        <c:axId val="864856511"/>
      </c:barChart>
      <c:catAx>
        <c:axId val="86485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56511"/>
        <c:crosses val="autoZero"/>
        <c:auto val="1"/>
        <c:lblAlgn val="ctr"/>
        <c:lblOffset val="100"/>
        <c:noMultiLvlLbl val="0"/>
      </c:catAx>
      <c:valAx>
        <c:axId val="864856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discharges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589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9_Figure 9'!$A$23</c:f>
              <c:strCache>
                <c:ptCount val="1"/>
                <c:pt idx="0">
                  <c:v>Male</c:v>
                </c:pt>
              </c:strCache>
            </c:strRef>
          </c:tx>
          <c:spPr>
            <a:solidFill>
              <a:schemeClr val="accent1"/>
            </a:solidFill>
            <a:ln>
              <a:noFill/>
            </a:ln>
            <a:effectLst/>
          </c:spPr>
          <c:invertIfNegative val="0"/>
          <c:cat>
            <c:numRef>
              <c:f>'Table 9_Figure 9'!$B$22:$N$22</c:f>
              <c:numCache>
                <c:formatCode>0</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9_Figure 9'!$B$23:$N$23</c:f>
              <c:numCache>
                <c:formatCode>#,##0</c:formatCode>
                <c:ptCount val="13"/>
                <c:pt idx="0">
                  <c:v>843</c:v>
                </c:pt>
                <c:pt idx="1">
                  <c:v>869</c:v>
                </c:pt>
                <c:pt idx="2">
                  <c:v>796</c:v>
                </c:pt>
                <c:pt idx="3">
                  <c:v>713</c:v>
                </c:pt>
                <c:pt idx="4">
                  <c:v>764</c:v>
                </c:pt>
                <c:pt idx="5">
                  <c:v>679</c:v>
                </c:pt>
                <c:pt idx="6">
                  <c:v>660</c:v>
                </c:pt>
                <c:pt idx="7">
                  <c:v>635</c:v>
                </c:pt>
                <c:pt idx="8">
                  <c:v>567</c:v>
                </c:pt>
                <c:pt idx="9">
                  <c:v>462</c:v>
                </c:pt>
                <c:pt idx="10">
                  <c:v>471</c:v>
                </c:pt>
                <c:pt idx="11">
                  <c:v>385</c:v>
                </c:pt>
                <c:pt idx="12">
                  <c:v>403</c:v>
                </c:pt>
              </c:numCache>
            </c:numRef>
          </c:val>
          <c:extLst>
            <c:ext xmlns:c16="http://schemas.microsoft.com/office/drawing/2014/chart" uri="{C3380CC4-5D6E-409C-BE32-E72D297353CC}">
              <c16:uniqueId val="{00000000-2697-4C91-B9DA-A730A027704A}"/>
            </c:ext>
          </c:extLst>
        </c:ser>
        <c:ser>
          <c:idx val="1"/>
          <c:order val="1"/>
          <c:tx>
            <c:strRef>
              <c:f>'Table 9_Figure 9'!$A$24</c:f>
              <c:strCache>
                <c:ptCount val="1"/>
                <c:pt idx="0">
                  <c:v>Female</c:v>
                </c:pt>
              </c:strCache>
            </c:strRef>
          </c:tx>
          <c:spPr>
            <a:solidFill>
              <a:schemeClr val="accent2"/>
            </a:solidFill>
            <a:ln>
              <a:noFill/>
            </a:ln>
            <a:effectLst/>
          </c:spPr>
          <c:invertIfNegative val="0"/>
          <c:cat>
            <c:numRef>
              <c:f>'Table 9_Figure 9'!$B$22:$N$22</c:f>
              <c:numCache>
                <c:formatCode>0</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9_Figure 9'!$B$24:$N$24</c:f>
              <c:numCache>
                <c:formatCode>General</c:formatCode>
                <c:ptCount val="13"/>
                <c:pt idx="0">
                  <c:v>518</c:v>
                </c:pt>
                <c:pt idx="1">
                  <c:v>601</c:v>
                </c:pt>
                <c:pt idx="2">
                  <c:v>522</c:v>
                </c:pt>
                <c:pt idx="3">
                  <c:v>475</c:v>
                </c:pt>
                <c:pt idx="4">
                  <c:v>496</c:v>
                </c:pt>
                <c:pt idx="5">
                  <c:v>468</c:v>
                </c:pt>
                <c:pt idx="6">
                  <c:v>426</c:v>
                </c:pt>
                <c:pt idx="7">
                  <c:v>455</c:v>
                </c:pt>
                <c:pt idx="8">
                  <c:v>391</c:v>
                </c:pt>
                <c:pt idx="9">
                  <c:v>296</c:v>
                </c:pt>
                <c:pt idx="10">
                  <c:v>335</c:v>
                </c:pt>
                <c:pt idx="11">
                  <c:v>221</c:v>
                </c:pt>
                <c:pt idx="12">
                  <c:v>293</c:v>
                </c:pt>
              </c:numCache>
            </c:numRef>
          </c:val>
          <c:extLst>
            <c:ext xmlns:c16="http://schemas.microsoft.com/office/drawing/2014/chart" uri="{C3380CC4-5D6E-409C-BE32-E72D297353CC}">
              <c16:uniqueId val="{00000001-2697-4C91-B9DA-A730A027704A}"/>
            </c:ext>
          </c:extLst>
        </c:ser>
        <c:dLbls>
          <c:showLegendKey val="0"/>
          <c:showVal val="0"/>
          <c:showCatName val="0"/>
          <c:showSerName val="0"/>
          <c:showPercent val="0"/>
          <c:showBubbleSize val="0"/>
        </c:dLbls>
        <c:gapWidth val="219"/>
        <c:overlap val="-27"/>
        <c:axId val="750167023"/>
        <c:axId val="750176143"/>
      </c:barChart>
      <c:catAx>
        <c:axId val="75016702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6143"/>
        <c:crosses val="autoZero"/>
        <c:auto val="1"/>
        <c:lblAlgn val="ctr"/>
        <c:lblOffset val="100"/>
        <c:noMultiLvlLbl val="0"/>
      </c:catAx>
      <c:valAx>
        <c:axId val="750176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admissions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67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1787524</xdr:colOff>
      <xdr:row>6</xdr:row>
      <xdr:rowOff>146046</xdr:rowOff>
    </xdr:to>
    <xdr:pic>
      <xdr:nvPicPr>
        <xdr:cNvPr id="2" name="Picture 1">
          <a:extLst>
            <a:ext uri="{FF2B5EF4-FFF2-40B4-BE49-F238E27FC236}">
              <a16:creationId xmlns:a16="http://schemas.microsoft.com/office/drawing/2014/main" id="{DEEAAFB7-A6F4-4705-62DB-6970C67AB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81174" cy="145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19050</xdr:colOff>
      <xdr:row>0</xdr:row>
      <xdr:rowOff>19050</xdr:rowOff>
    </xdr:from>
    <xdr:to>
      <xdr:col>10</xdr:col>
      <xdr:colOff>476250</xdr:colOff>
      <xdr:row>4</xdr:row>
      <xdr:rowOff>41123</xdr:rowOff>
    </xdr:to>
    <xdr:pic>
      <xdr:nvPicPr>
        <xdr:cNvPr id="2" name="Picture 1">
          <a:extLst>
            <a:ext uri="{FF2B5EF4-FFF2-40B4-BE49-F238E27FC236}">
              <a16:creationId xmlns:a16="http://schemas.microsoft.com/office/drawing/2014/main" id="{044E51A5-CCCA-4ED0-ABC7-E1F185337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1650" y="19050"/>
          <a:ext cx="1066800" cy="96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19049</xdr:colOff>
      <xdr:row>1</xdr:row>
      <xdr:rowOff>19049</xdr:rowOff>
    </xdr:from>
    <xdr:to>
      <xdr:col>8</xdr:col>
      <xdr:colOff>561975</xdr:colOff>
      <xdr:row>15</xdr:row>
      <xdr:rowOff>180974</xdr:rowOff>
    </xdr:to>
    <xdr:graphicFrame macro="">
      <xdr:nvGraphicFramePr>
        <xdr:cNvPr id="3" name="Chart 2">
          <a:extLst>
            <a:ext uri="{FF2B5EF4-FFF2-40B4-BE49-F238E27FC236}">
              <a16:creationId xmlns:a16="http://schemas.microsoft.com/office/drawing/2014/main" id="{99051F30-0955-F321-894D-FA5240E7C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100293</xdr:colOff>
      <xdr:row>0</xdr:row>
      <xdr:rowOff>85725</xdr:rowOff>
    </xdr:from>
    <xdr:to>
      <xdr:col>13</xdr:col>
      <xdr:colOff>305361</xdr:colOff>
      <xdr:row>4</xdr:row>
      <xdr:rowOff>106635</xdr:rowOff>
    </xdr:to>
    <xdr:pic>
      <xdr:nvPicPr>
        <xdr:cNvPr id="2" name="Picture 1">
          <a:extLst>
            <a:ext uri="{FF2B5EF4-FFF2-40B4-BE49-F238E27FC236}">
              <a16:creationId xmlns:a16="http://schemas.microsoft.com/office/drawing/2014/main" id="{528F2CCF-3802-4CF0-90F0-ABFCA37F8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5293" y="85725"/>
          <a:ext cx="1071843" cy="982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27734</xdr:rowOff>
    </xdr:from>
    <xdr:to>
      <xdr:col>11</xdr:col>
      <xdr:colOff>11206</xdr:colOff>
      <xdr:row>14</xdr:row>
      <xdr:rowOff>152400</xdr:rowOff>
    </xdr:to>
    <xdr:graphicFrame macro="">
      <xdr:nvGraphicFramePr>
        <xdr:cNvPr id="3" name="Chart 2">
          <a:extLst>
            <a:ext uri="{FF2B5EF4-FFF2-40B4-BE49-F238E27FC236}">
              <a16:creationId xmlns:a16="http://schemas.microsoft.com/office/drawing/2014/main" id="{DB455D33-8B7E-A430-63C3-6D6AAA57A2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390524</xdr:rowOff>
    </xdr:from>
    <xdr:to>
      <xdr:col>17</xdr:col>
      <xdr:colOff>6350</xdr:colOff>
      <xdr:row>13</xdr:row>
      <xdr:rowOff>165099</xdr:rowOff>
    </xdr:to>
    <xdr:graphicFrame macro="">
      <xdr:nvGraphicFramePr>
        <xdr:cNvPr id="3" name="Chart 2">
          <a:extLst>
            <a:ext uri="{FF2B5EF4-FFF2-40B4-BE49-F238E27FC236}">
              <a16:creationId xmlns:a16="http://schemas.microsoft.com/office/drawing/2014/main" id="{741E2E38-3ADE-E73D-19AF-39BBC9E200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85725</xdr:colOff>
      <xdr:row>0</xdr:row>
      <xdr:rowOff>19050</xdr:rowOff>
    </xdr:from>
    <xdr:to>
      <xdr:col>19</xdr:col>
      <xdr:colOff>57152</xdr:colOff>
      <xdr:row>6</xdr:row>
      <xdr:rowOff>63681</xdr:rowOff>
    </xdr:to>
    <xdr:pic>
      <xdr:nvPicPr>
        <xdr:cNvPr id="2" name="Picture 1">
          <a:extLst>
            <a:ext uri="{FF2B5EF4-FFF2-40B4-BE49-F238E27FC236}">
              <a16:creationId xmlns:a16="http://schemas.microsoft.com/office/drawing/2014/main" id="{537CA85F-1119-4D48-B4A2-1445B5AFCB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06600" y="19050"/>
          <a:ext cx="1323976" cy="116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351303</xdr:rowOff>
    </xdr:from>
    <xdr:to>
      <xdr:col>17</xdr:col>
      <xdr:colOff>601943</xdr:colOff>
      <xdr:row>19</xdr:row>
      <xdr:rowOff>189378</xdr:rowOff>
    </xdr:to>
    <xdr:graphicFrame macro="">
      <xdr:nvGraphicFramePr>
        <xdr:cNvPr id="5" name="Chart 4">
          <a:extLst>
            <a:ext uri="{FF2B5EF4-FFF2-40B4-BE49-F238E27FC236}">
              <a16:creationId xmlns:a16="http://schemas.microsoft.com/office/drawing/2014/main" id="{6A36FE11-FA76-8427-E79C-21737E33D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33618</xdr:colOff>
      <xdr:row>0</xdr:row>
      <xdr:rowOff>44823</xdr:rowOff>
    </xdr:from>
    <xdr:to>
      <xdr:col>19</xdr:col>
      <xdr:colOff>532421</xdr:colOff>
      <xdr:row>4</xdr:row>
      <xdr:rowOff>127373</xdr:rowOff>
    </xdr:to>
    <xdr:pic>
      <xdr:nvPicPr>
        <xdr:cNvPr id="2" name="Picture 1">
          <a:extLst>
            <a:ext uri="{FF2B5EF4-FFF2-40B4-BE49-F238E27FC236}">
              <a16:creationId xmlns:a16="http://schemas.microsoft.com/office/drawing/2014/main" id="{67BEF8CF-22EA-40DC-BCF2-9ACB0AB0D2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1412" y="44823"/>
          <a:ext cx="1103921" cy="1023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38379</xdr:colOff>
      <xdr:row>1</xdr:row>
      <xdr:rowOff>35017</xdr:rowOff>
    </xdr:from>
    <xdr:to>
      <xdr:col>8</xdr:col>
      <xdr:colOff>9525</xdr:colOff>
      <xdr:row>15</xdr:row>
      <xdr:rowOff>182655</xdr:rowOff>
    </xdr:to>
    <xdr:graphicFrame macro="">
      <xdr:nvGraphicFramePr>
        <xdr:cNvPr id="3" name="Chart 2">
          <a:extLst>
            <a:ext uri="{FF2B5EF4-FFF2-40B4-BE49-F238E27FC236}">
              <a16:creationId xmlns:a16="http://schemas.microsoft.com/office/drawing/2014/main" id="{BB6DD3B7-1270-B684-5D82-44544FDC2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95250</xdr:colOff>
      <xdr:row>0</xdr:row>
      <xdr:rowOff>142875</xdr:rowOff>
    </xdr:from>
    <xdr:to>
      <xdr:col>9</xdr:col>
      <xdr:colOff>524436</xdr:colOff>
      <xdr:row>5</xdr:row>
      <xdr:rowOff>151156</xdr:rowOff>
    </xdr:to>
    <xdr:pic>
      <xdr:nvPicPr>
        <xdr:cNvPr id="4" name="Picture 3">
          <a:extLst>
            <a:ext uri="{FF2B5EF4-FFF2-40B4-BE49-F238E27FC236}">
              <a16:creationId xmlns:a16="http://schemas.microsoft.com/office/drawing/2014/main" id="{49D4863C-DAB0-4EFD-AA1B-99CE0EB35B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11125" y="142875"/>
          <a:ext cx="1038785" cy="96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0</xdr:row>
      <xdr:rowOff>22412</xdr:rowOff>
    </xdr:from>
    <xdr:to>
      <xdr:col>12</xdr:col>
      <xdr:colOff>1043267</xdr:colOff>
      <xdr:row>4</xdr:row>
      <xdr:rowOff>78318</xdr:rowOff>
    </xdr:to>
    <xdr:pic>
      <xdr:nvPicPr>
        <xdr:cNvPr id="2" name="Picture 1">
          <a:extLst>
            <a:ext uri="{FF2B5EF4-FFF2-40B4-BE49-F238E27FC236}">
              <a16:creationId xmlns:a16="http://schemas.microsoft.com/office/drawing/2014/main" id="{22C9F9CD-41E3-455C-84D8-1B58FDD4BB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1710" y="22412"/>
          <a:ext cx="1038785" cy="96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324225</xdr:rowOff>
    </xdr:from>
    <xdr:to>
      <xdr:col>12</xdr:col>
      <xdr:colOff>0</xdr:colOff>
      <xdr:row>18</xdr:row>
      <xdr:rowOff>0</xdr:rowOff>
    </xdr:to>
    <xdr:graphicFrame macro="">
      <xdr:nvGraphicFramePr>
        <xdr:cNvPr id="3" name="Chart 2">
          <a:extLst>
            <a:ext uri="{FF2B5EF4-FFF2-40B4-BE49-F238E27FC236}">
              <a16:creationId xmlns:a16="http://schemas.microsoft.com/office/drawing/2014/main" id="{D754EA63-3069-BE35-1453-F36DD73610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28082</xdr:colOff>
      <xdr:row>0</xdr:row>
      <xdr:rowOff>44824</xdr:rowOff>
    </xdr:from>
    <xdr:to>
      <xdr:col>15</xdr:col>
      <xdr:colOff>472186</xdr:colOff>
      <xdr:row>4</xdr:row>
      <xdr:rowOff>188633</xdr:rowOff>
    </xdr:to>
    <xdr:pic>
      <xdr:nvPicPr>
        <xdr:cNvPr id="2" name="Picture 1">
          <a:extLst>
            <a:ext uri="{FF2B5EF4-FFF2-40B4-BE49-F238E27FC236}">
              <a16:creationId xmlns:a16="http://schemas.microsoft.com/office/drawing/2014/main" id="{A29868F8-4380-4E31-A456-649E19E5E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87464" y="44824"/>
          <a:ext cx="1042872" cy="111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11205</xdr:colOff>
      <xdr:row>1</xdr:row>
      <xdr:rowOff>13726</xdr:rowOff>
    </xdr:from>
    <xdr:to>
      <xdr:col>14</xdr:col>
      <xdr:colOff>0</xdr:colOff>
      <xdr:row>17</xdr:row>
      <xdr:rowOff>100853</xdr:rowOff>
    </xdr:to>
    <xdr:graphicFrame macro="">
      <xdr:nvGraphicFramePr>
        <xdr:cNvPr id="3" name="Chart 2">
          <a:extLst>
            <a:ext uri="{FF2B5EF4-FFF2-40B4-BE49-F238E27FC236}">
              <a16:creationId xmlns:a16="http://schemas.microsoft.com/office/drawing/2014/main" id="{B7F1E8F5-CDBE-9485-7B1E-6FFD54A922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38100</xdr:colOff>
      <xdr:row>0</xdr:row>
      <xdr:rowOff>9525</xdr:rowOff>
    </xdr:from>
    <xdr:to>
      <xdr:col>10</xdr:col>
      <xdr:colOff>600075</xdr:colOff>
      <xdr:row>1</xdr:row>
      <xdr:rowOff>454139</xdr:rowOff>
    </xdr:to>
    <xdr:pic>
      <xdr:nvPicPr>
        <xdr:cNvPr id="2" name="Picture 1">
          <a:extLst>
            <a:ext uri="{FF2B5EF4-FFF2-40B4-BE49-F238E27FC236}">
              <a16:creationId xmlns:a16="http://schemas.microsoft.com/office/drawing/2014/main" id="{E2166916-D709-411E-8BEE-9F3BE7C446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0700" y="9525"/>
          <a:ext cx="1171575" cy="10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9526</xdr:colOff>
      <xdr:row>1</xdr:row>
      <xdr:rowOff>14287</xdr:rowOff>
    </xdr:from>
    <xdr:to>
      <xdr:col>8</xdr:col>
      <xdr:colOff>590550</xdr:colOff>
      <xdr:row>12</xdr:row>
      <xdr:rowOff>114300</xdr:rowOff>
    </xdr:to>
    <xdr:graphicFrame macro="">
      <xdr:nvGraphicFramePr>
        <xdr:cNvPr id="5" name="Chart 4">
          <a:extLst>
            <a:ext uri="{FF2B5EF4-FFF2-40B4-BE49-F238E27FC236}">
              <a16:creationId xmlns:a16="http://schemas.microsoft.com/office/drawing/2014/main" id="{5517F0FD-46A4-8DD4-CB1B-BC12C677A5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600075</xdr:colOff>
      <xdr:row>0</xdr:row>
      <xdr:rowOff>0</xdr:rowOff>
    </xdr:from>
    <xdr:to>
      <xdr:col>12</xdr:col>
      <xdr:colOff>219075</xdr:colOff>
      <xdr:row>4</xdr:row>
      <xdr:rowOff>127114</xdr:rowOff>
    </xdr:to>
    <xdr:pic>
      <xdr:nvPicPr>
        <xdr:cNvPr id="2" name="Picture 1">
          <a:extLst>
            <a:ext uri="{FF2B5EF4-FFF2-40B4-BE49-F238E27FC236}">
              <a16:creationId xmlns:a16="http://schemas.microsoft.com/office/drawing/2014/main" id="{4EEFEDB6-35BF-44AF-B8E7-8BD2E1C5F9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68200" y="0"/>
          <a:ext cx="1171575" cy="10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9525</xdr:rowOff>
    </xdr:from>
    <xdr:to>
      <xdr:col>9</xdr:col>
      <xdr:colOff>600074</xdr:colOff>
      <xdr:row>13</xdr:row>
      <xdr:rowOff>152400</xdr:rowOff>
    </xdr:to>
    <xdr:graphicFrame macro="">
      <xdr:nvGraphicFramePr>
        <xdr:cNvPr id="3" name="Chart 2">
          <a:extLst>
            <a:ext uri="{FF2B5EF4-FFF2-40B4-BE49-F238E27FC236}">
              <a16:creationId xmlns:a16="http://schemas.microsoft.com/office/drawing/2014/main" id="{3B0A1D0D-1BE4-7A98-9BC2-4E25A2371C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600075</xdr:colOff>
      <xdr:row>0</xdr:row>
      <xdr:rowOff>0</xdr:rowOff>
    </xdr:from>
    <xdr:to>
      <xdr:col>14</xdr:col>
      <xdr:colOff>381000</xdr:colOff>
      <xdr:row>2</xdr:row>
      <xdr:rowOff>77844</xdr:rowOff>
    </xdr:to>
    <xdr:pic>
      <xdr:nvPicPr>
        <xdr:cNvPr id="2" name="Picture 1">
          <a:extLst>
            <a:ext uri="{FF2B5EF4-FFF2-40B4-BE49-F238E27FC236}">
              <a16:creationId xmlns:a16="http://schemas.microsoft.com/office/drawing/2014/main" id="{9F3311AA-30C9-4145-84B4-23CCE1CD77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3675" y="0"/>
          <a:ext cx="1000125" cy="877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23812</xdr:colOff>
      <xdr:row>1</xdr:row>
      <xdr:rowOff>23811</xdr:rowOff>
    </xdr:from>
    <xdr:to>
      <xdr:col>12</xdr:col>
      <xdr:colOff>600076</xdr:colOff>
      <xdr:row>12</xdr:row>
      <xdr:rowOff>161925</xdr:rowOff>
    </xdr:to>
    <xdr:graphicFrame macro="">
      <xdr:nvGraphicFramePr>
        <xdr:cNvPr id="4" name="Chart 3">
          <a:extLst>
            <a:ext uri="{FF2B5EF4-FFF2-40B4-BE49-F238E27FC236}">
              <a16:creationId xmlns:a16="http://schemas.microsoft.com/office/drawing/2014/main" id="{49F6D756-88D2-0063-EC57-2233CF43F9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19D386-0F76-4CB0-AC36-00865B33B734}" name="Table1" displayName="Table1" ref="A9:B31" totalsRowShown="0" headerRowDxfId="3" tableBorderDxfId="2">
  <autoFilter ref="A9:B31" xr:uid="{D619D386-0F76-4CB0-AC36-00865B33B734}"/>
  <tableColumns count="2">
    <tableColumn id="1" xr3:uid="{DA88232C-69F7-4D4E-B7B3-23B2540E69AB}" name="List of tables and figures" dataDxfId="1"/>
    <tableColumn id="2" xr3:uid="{DEE938A3-684A-4809-9F0F-4AE02B924C92}" name="Descrip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17479E"/>
      </a:dk2>
      <a:lt2>
        <a:srgbClr val="EF4D8F"/>
      </a:lt2>
      <a:accent1>
        <a:srgbClr val="7B6E66"/>
      </a:accent1>
      <a:accent2>
        <a:srgbClr val="FFF200"/>
      </a:accent2>
      <a:accent3>
        <a:srgbClr val="17479E"/>
      </a:accent3>
      <a:accent4>
        <a:srgbClr val="EF4D8F"/>
      </a:accent4>
      <a:accent5>
        <a:srgbClr val="7B6E66"/>
      </a:accent5>
      <a:accent6>
        <a:srgbClr val="FFF200"/>
      </a:accent6>
      <a:hlink>
        <a:srgbClr val="17479E"/>
      </a:hlink>
      <a:folHlink>
        <a:srgbClr val="EF4D8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cso.ie/en/statistics/crimeandjustice/recordedcrime/" TargetMode="External"/><Relationship Id="rId1" Type="http://schemas.openxmlformats.org/officeDocument/2006/relationships/hyperlink" Target="https://www.cso.ie/en/statistics/crimeandjustice/recordedcrim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assets.gov.ie/static/documents/2b9f909b/Healthy_Ireland_Summary_Report_2025_Web_07.11.2025.pdf" TargetMode="External"/><Relationship Id="rId1" Type="http://schemas.openxmlformats.org/officeDocument/2006/relationships/hyperlink" Target="https://assets.gov.ie/static/documents/2b9f909b/Healthy_Ireland_Summary_Report_2025_Web_07.11.2025.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revenue.ie/en/corporate/information-about-revenue/statistics/excise/licences/excise-licences.asp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hrb.ie/data-collections-evidence/drug-and-alcohol-deaths-ndrdi/" TargetMode="External"/><Relationship Id="rId1" Type="http://schemas.openxmlformats.org/officeDocument/2006/relationships/hyperlink" Target="https://data.cso.i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DBEA-8B46-4C2B-B973-F4B1A4897D17}">
  <dimension ref="A1:N36"/>
  <sheetViews>
    <sheetView showGridLines="0" zoomScaleNormal="100" workbookViewId="0">
      <selection activeCell="G14" sqref="G14"/>
    </sheetView>
  </sheetViews>
  <sheetFormatPr defaultColWidth="9.1796875" defaultRowHeight="14.5" x14ac:dyDescent="0.35"/>
  <cols>
    <col min="1" max="1" width="26.81640625" style="2" customWidth="1"/>
    <col min="2" max="2" width="148.453125" style="2" customWidth="1"/>
    <col min="3" max="16384" width="9.1796875" style="2"/>
  </cols>
  <sheetData>
    <row r="1" spans="1:9" ht="28.5" customHeight="1" x14ac:dyDescent="0.35">
      <c r="B1" s="137" t="s">
        <v>0</v>
      </c>
    </row>
    <row r="2" spans="1:9" x14ac:dyDescent="0.35">
      <c r="B2" s="138"/>
    </row>
    <row r="3" spans="1:9" x14ac:dyDescent="0.35">
      <c r="B3" s="142" t="s">
        <v>1</v>
      </c>
    </row>
    <row r="4" spans="1:9" x14ac:dyDescent="0.35">
      <c r="A4" s="44"/>
      <c r="B4" s="143"/>
    </row>
    <row r="5" spans="1:9" x14ac:dyDescent="0.35">
      <c r="B5" s="143"/>
    </row>
    <row r="6" spans="1:9" x14ac:dyDescent="0.35">
      <c r="B6" s="143"/>
    </row>
    <row r="7" spans="1:9" x14ac:dyDescent="0.35">
      <c r="A7" s="37"/>
      <c r="B7" s="38"/>
    </row>
    <row r="8" spans="1:9" x14ac:dyDescent="0.35">
      <c r="B8" s="39"/>
    </row>
    <row r="9" spans="1:9" x14ac:dyDescent="0.35">
      <c r="A9" s="48" t="s">
        <v>2</v>
      </c>
      <c r="B9" s="47" t="s">
        <v>3</v>
      </c>
    </row>
    <row r="10" spans="1:9" x14ac:dyDescent="0.35">
      <c r="A10" s="124" t="s">
        <v>4</v>
      </c>
      <c r="B10" s="124" t="s">
        <v>5</v>
      </c>
    </row>
    <row r="11" spans="1:9" x14ac:dyDescent="0.35">
      <c r="A11" s="124" t="s">
        <v>6</v>
      </c>
      <c r="B11" s="124" t="s">
        <v>5</v>
      </c>
    </row>
    <row r="12" spans="1:9" x14ac:dyDescent="0.35">
      <c r="A12" s="124" t="s">
        <v>7</v>
      </c>
      <c r="B12" s="124" t="s">
        <v>8</v>
      </c>
    </row>
    <row r="13" spans="1:9" x14ac:dyDescent="0.35">
      <c r="A13" s="124" t="s">
        <v>6</v>
      </c>
      <c r="B13" s="124" t="s">
        <v>8</v>
      </c>
    </row>
    <row r="14" spans="1:9" x14ac:dyDescent="0.35">
      <c r="A14" s="124" t="s">
        <v>9</v>
      </c>
      <c r="B14" s="124" t="s">
        <v>10</v>
      </c>
    </row>
    <row r="15" spans="1:9" x14ac:dyDescent="0.35">
      <c r="A15" s="124" t="s">
        <v>11</v>
      </c>
      <c r="B15" s="124" t="s">
        <v>10</v>
      </c>
      <c r="C15" s="86"/>
      <c r="D15" s="86"/>
      <c r="E15" s="86"/>
      <c r="F15" s="86"/>
      <c r="G15" s="86"/>
      <c r="H15" s="86"/>
      <c r="I15" s="86"/>
    </row>
    <row r="16" spans="1:9" x14ac:dyDescent="0.35">
      <c r="A16" s="124" t="s">
        <v>12</v>
      </c>
      <c r="B16" s="124" t="s">
        <v>13</v>
      </c>
    </row>
    <row r="17" spans="1:14" x14ac:dyDescent="0.35">
      <c r="A17" s="124" t="s">
        <v>14</v>
      </c>
      <c r="B17" s="124" t="s">
        <v>13</v>
      </c>
    </row>
    <row r="18" spans="1:14" x14ac:dyDescent="0.35">
      <c r="A18" s="124" t="s">
        <v>15</v>
      </c>
      <c r="B18" s="124" t="s">
        <v>16</v>
      </c>
    </row>
    <row r="19" spans="1:14" x14ac:dyDescent="0.35">
      <c r="A19" s="124" t="s">
        <v>17</v>
      </c>
      <c r="B19" s="124" t="s">
        <v>18</v>
      </c>
      <c r="C19" s="42"/>
      <c r="D19" s="42"/>
      <c r="E19" s="42"/>
      <c r="F19" s="42"/>
      <c r="G19" s="42"/>
      <c r="H19" s="42"/>
      <c r="I19" s="42"/>
      <c r="J19" s="42"/>
      <c r="K19" s="42"/>
      <c r="L19" s="42"/>
      <c r="M19" s="42"/>
      <c r="N19" s="42"/>
    </row>
    <row r="20" spans="1:14" x14ac:dyDescent="0.35">
      <c r="A20" s="124" t="s">
        <v>19</v>
      </c>
      <c r="B20" s="124" t="s">
        <v>20</v>
      </c>
    </row>
    <row r="21" spans="1:14" ht="15" customHeight="1" x14ac:dyDescent="0.35">
      <c r="A21" s="124" t="s">
        <v>21</v>
      </c>
      <c r="B21" s="124" t="s">
        <v>22</v>
      </c>
    </row>
    <row r="22" spans="1:14" s="55" customFormat="1" x14ac:dyDescent="0.35">
      <c r="A22" s="124" t="s">
        <v>23</v>
      </c>
      <c r="B22" s="124" t="s">
        <v>24</v>
      </c>
      <c r="C22" s="56"/>
      <c r="D22" s="56"/>
      <c r="E22" s="56"/>
      <c r="F22" s="56"/>
      <c r="G22" s="56"/>
      <c r="H22" s="56"/>
      <c r="I22" s="56"/>
      <c r="J22" s="56"/>
      <c r="K22" s="56"/>
      <c r="L22" s="56"/>
      <c r="M22" s="56"/>
    </row>
    <row r="23" spans="1:14" s="55" customFormat="1" x14ac:dyDescent="0.35">
      <c r="A23" s="124" t="s">
        <v>25</v>
      </c>
      <c r="B23" s="124" t="s">
        <v>26</v>
      </c>
      <c r="C23" s="56"/>
      <c r="D23" s="56"/>
      <c r="E23" s="56"/>
      <c r="F23" s="56"/>
      <c r="G23" s="56"/>
      <c r="H23" s="56"/>
      <c r="I23" s="56"/>
      <c r="J23" s="56"/>
      <c r="K23" s="56"/>
      <c r="L23" s="56"/>
      <c r="M23" s="56"/>
    </row>
    <row r="24" spans="1:14" x14ac:dyDescent="0.35">
      <c r="A24" s="124" t="s">
        <v>27</v>
      </c>
      <c r="B24" s="124" t="s">
        <v>28</v>
      </c>
    </row>
    <row r="25" spans="1:14" x14ac:dyDescent="0.35">
      <c r="A25" s="124" t="s">
        <v>29</v>
      </c>
      <c r="B25" s="124" t="s">
        <v>28</v>
      </c>
    </row>
    <row r="26" spans="1:14" x14ac:dyDescent="0.35">
      <c r="A26" s="124" t="s">
        <v>30</v>
      </c>
      <c r="B26" s="124" t="s">
        <v>31</v>
      </c>
    </row>
    <row r="27" spans="1:14" ht="29" x14ac:dyDescent="0.35">
      <c r="A27" s="124" t="s">
        <v>32</v>
      </c>
      <c r="B27" s="124" t="s">
        <v>33</v>
      </c>
    </row>
    <row r="28" spans="1:14" ht="24" customHeight="1" x14ac:dyDescent="0.35">
      <c r="A28" s="124" t="s">
        <v>34</v>
      </c>
      <c r="B28" s="124" t="s">
        <v>35</v>
      </c>
    </row>
    <row r="29" spans="1:14" x14ac:dyDescent="0.35">
      <c r="A29" s="124" t="s">
        <v>36</v>
      </c>
      <c r="B29" s="124" t="s">
        <v>37</v>
      </c>
    </row>
    <row r="30" spans="1:14" x14ac:dyDescent="0.35">
      <c r="A30" s="124" t="s">
        <v>38</v>
      </c>
      <c r="B30" s="124" t="s">
        <v>39</v>
      </c>
    </row>
    <row r="31" spans="1:14" x14ac:dyDescent="0.35">
      <c r="A31" s="124" t="s">
        <v>40</v>
      </c>
      <c r="B31" s="124" t="s">
        <v>39</v>
      </c>
    </row>
    <row r="32" spans="1:14" x14ac:dyDescent="0.35">
      <c r="A32" s="141" t="s">
        <v>41</v>
      </c>
      <c r="B32" s="141"/>
    </row>
    <row r="33" spans="1:2" ht="17.25" customHeight="1" x14ac:dyDescent="0.35">
      <c r="A33" s="139" t="s">
        <v>42</v>
      </c>
      <c r="B33" s="139"/>
    </row>
    <row r="34" spans="1:2" ht="17.5" customHeight="1" x14ac:dyDescent="0.35">
      <c r="A34" s="140" t="s">
        <v>43</v>
      </c>
      <c r="B34" s="140"/>
    </row>
    <row r="35" spans="1:2" ht="19" customHeight="1" x14ac:dyDescent="0.35">
      <c r="A35" s="141" t="s">
        <v>44</v>
      </c>
      <c r="B35" s="141"/>
    </row>
    <row r="36" spans="1:2" x14ac:dyDescent="0.35">
      <c r="A36" s="20"/>
    </row>
  </sheetData>
  <mergeCells count="6">
    <mergeCell ref="B1:B2"/>
    <mergeCell ref="A33:B33"/>
    <mergeCell ref="A34:B34"/>
    <mergeCell ref="A35:B35"/>
    <mergeCell ref="B3:B6"/>
    <mergeCell ref="A32:B32"/>
  </mergeCells>
  <pageMargins left="0.7" right="0.7" top="0.75" bottom="0.75" header="0.3" footer="0.3"/>
  <pageSetup paperSize="9"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445A-FF89-4A30-A1C8-3FF0921F9184}">
  <dimension ref="A1:O27"/>
  <sheetViews>
    <sheetView showGridLines="0" zoomScale="130" zoomScaleNormal="130" workbookViewId="0">
      <selection activeCell="Q12" sqref="Q12"/>
    </sheetView>
  </sheetViews>
  <sheetFormatPr defaultRowHeight="14.5" x14ac:dyDescent="0.35"/>
  <cols>
    <col min="1" max="1" width="10.26953125" customWidth="1"/>
    <col min="14" max="14" width="7.1796875" customWidth="1"/>
    <col min="15" max="15" width="4.81640625" customWidth="1"/>
  </cols>
  <sheetData>
    <row r="1" spans="1:15" ht="29.5" customHeight="1" x14ac:dyDescent="0.35">
      <c r="A1" s="144" t="s">
        <v>162</v>
      </c>
      <c r="B1" s="128"/>
      <c r="C1" s="128"/>
      <c r="D1" s="128"/>
      <c r="E1" s="128"/>
      <c r="F1" s="128"/>
      <c r="G1" s="128"/>
      <c r="H1" s="128"/>
      <c r="I1" s="128"/>
    </row>
    <row r="2" spans="1:15" s="1" customFormat="1" x14ac:dyDescent="0.35">
      <c r="O2" s="60"/>
    </row>
    <row r="3" spans="1:15" x14ac:dyDescent="0.35">
      <c r="O3" s="61"/>
    </row>
    <row r="4" spans="1:15" x14ac:dyDescent="0.35">
      <c r="O4" s="64"/>
    </row>
    <row r="5" spans="1:15" x14ac:dyDescent="0.35">
      <c r="O5" s="69"/>
    </row>
    <row r="6" spans="1:15" ht="15.65" customHeight="1" x14ac:dyDescent="0.35"/>
    <row r="17" spans="1:14" x14ac:dyDescent="0.35">
      <c r="A17" s="168" t="s">
        <v>163</v>
      </c>
      <c r="B17" s="168"/>
      <c r="C17" s="168"/>
      <c r="D17" s="168"/>
      <c r="E17" s="168"/>
      <c r="F17" s="168"/>
      <c r="G17" s="168"/>
      <c r="H17" s="46"/>
      <c r="I17" s="46"/>
    </row>
    <row r="18" spans="1:14" ht="15" customHeight="1" x14ac:dyDescent="0.35">
      <c r="A18" s="161" t="s">
        <v>164</v>
      </c>
      <c r="B18" s="161"/>
      <c r="C18" s="161"/>
      <c r="D18" s="161"/>
      <c r="E18" s="161"/>
      <c r="F18" s="161"/>
      <c r="G18" s="161"/>
      <c r="H18" s="161"/>
      <c r="I18" s="63"/>
    </row>
    <row r="21" spans="1:14" x14ac:dyDescent="0.35">
      <c r="A21" s="151" t="s">
        <v>165</v>
      </c>
      <c r="B21" s="152"/>
      <c r="C21" s="152"/>
      <c r="D21" s="152"/>
      <c r="E21" s="152"/>
      <c r="F21" s="152"/>
      <c r="G21" s="152"/>
      <c r="H21" s="152"/>
      <c r="I21" s="152"/>
      <c r="J21" s="152"/>
      <c r="K21" s="152"/>
      <c r="L21" s="152"/>
      <c r="M21" s="152"/>
      <c r="N21" s="152"/>
    </row>
    <row r="22" spans="1:14" x14ac:dyDescent="0.35">
      <c r="A22" s="5"/>
      <c r="B22" s="17">
        <v>2012</v>
      </c>
      <c r="C22" s="17">
        <v>2013</v>
      </c>
      <c r="D22" s="17">
        <v>2014</v>
      </c>
      <c r="E22" s="17">
        <v>2015</v>
      </c>
      <c r="F22" s="17">
        <v>2016</v>
      </c>
      <c r="G22" s="17">
        <v>2017</v>
      </c>
      <c r="H22" s="17">
        <v>2018</v>
      </c>
      <c r="I22" s="17">
        <v>2019</v>
      </c>
      <c r="J22" s="17">
        <v>2020</v>
      </c>
      <c r="K22" s="17">
        <v>2021</v>
      </c>
      <c r="L22" s="17">
        <v>2022</v>
      </c>
      <c r="M22" s="17">
        <v>2023</v>
      </c>
      <c r="N22" s="17">
        <v>2024</v>
      </c>
    </row>
    <row r="23" spans="1:14" x14ac:dyDescent="0.35">
      <c r="A23" s="7" t="s">
        <v>134</v>
      </c>
      <c r="B23" s="10">
        <v>843</v>
      </c>
      <c r="C23" s="10">
        <v>869</v>
      </c>
      <c r="D23" s="10">
        <v>796</v>
      </c>
      <c r="E23" s="10">
        <v>713</v>
      </c>
      <c r="F23" s="10">
        <v>764</v>
      </c>
      <c r="G23" s="10">
        <v>679</v>
      </c>
      <c r="H23" s="10">
        <v>660</v>
      </c>
      <c r="I23" s="10">
        <v>635</v>
      </c>
      <c r="J23" s="10">
        <v>567</v>
      </c>
      <c r="K23" s="10">
        <v>462</v>
      </c>
      <c r="L23" s="10">
        <v>471</v>
      </c>
      <c r="M23" s="10">
        <v>385</v>
      </c>
      <c r="N23" s="10">
        <v>403</v>
      </c>
    </row>
    <row r="24" spans="1:14" x14ac:dyDescent="0.35">
      <c r="A24" s="7" t="s">
        <v>130</v>
      </c>
      <c r="B24" s="11">
        <v>518</v>
      </c>
      <c r="C24" s="11">
        <v>601</v>
      </c>
      <c r="D24" s="11">
        <v>522</v>
      </c>
      <c r="E24" s="11">
        <v>475</v>
      </c>
      <c r="F24" s="11">
        <v>496</v>
      </c>
      <c r="G24" s="11">
        <v>468</v>
      </c>
      <c r="H24" s="11">
        <v>426</v>
      </c>
      <c r="I24" s="11">
        <v>455</v>
      </c>
      <c r="J24" s="11">
        <v>391</v>
      </c>
      <c r="K24" s="11">
        <v>296</v>
      </c>
      <c r="L24" s="11">
        <v>335</v>
      </c>
      <c r="M24" s="11">
        <v>221</v>
      </c>
      <c r="N24" s="11">
        <v>293</v>
      </c>
    </row>
    <row r="25" spans="1:14" x14ac:dyDescent="0.35">
      <c r="A25" s="5" t="s">
        <v>131</v>
      </c>
      <c r="B25" s="33">
        <v>1361</v>
      </c>
      <c r="C25" s="33">
        <v>1470</v>
      </c>
      <c r="D25" s="33">
        <v>1318</v>
      </c>
      <c r="E25" s="33">
        <v>1188</v>
      </c>
      <c r="F25" s="33">
        <v>1260</v>
      </c>
      <c r="G25" s="33">
        <v>1147</v>
      </c>
      <c r="H25" s="33">
        <v>1086</v>
      </c>
      <c r="I25" s="33">
        <v>1090</v>
      </c>
      <c r="J25" s="33">
        <v>958</v>
      </c>
      <c r="K25" s="33">
        <v>758</v>
      </c>
      <c r="L25" s="33">
        <v>806</v>
      </c>
      <c r="M25" s="33">
        <v>606</v>
      </c>
      <c r="N25" s="33">
        <v>696</v>
      </c>
    </row>
    <row r="26" spans="1:14" x14ac:dyDescent="0.35">
      <c r="A26" s="168" t="s">
        <v>163</v>
      </c>
      <c r="B26" s="168"/>
      <c r="C26" s="168"/>
      <c r="D26" s="168"/>
      <c r="E26" s="168"/>
      <c r="F26" s="168"/>
      <c r="G26" s="168"/>
      <c r="H26" s="168"/>
      <c r="I26" s="168"/>
      <c r="J26" s="168"/>
      <c r="K26" s="168"/>
      <c r="L26" s="168"/>
      <c r="M26" s="89"/>
      <c r="N26" s="32"/>
    </row>
    <row r="27" spans="1:14" x14ac:dyDescent="0.35">
      <c r="A27" s="161" t="s">
        <v>164</v>
      </c>
      <c r="B27" s="161"/>
      <c r="C27" s="161"/>
      <c r="D27" s="161"/>
      <c r="E27" s="161"/>
      <c r="F27" s="161"/>
      <c r="G27" s="161"/>
      <c r="H27" s="161"/>
      <c r="I27" s="161"/>
      <c r="J27" s="161"/>
      <c r="K27" s="161"/>
      <c r="L27" s="161"/>
      <c r="M27" s="88"/>
    </row>
  </sheetData>
  <mergeCells count="8">
    <mergeCell ref="A27:G27"/>
    <mergeCell ref="H27:L27"/>
    <mergeCell ref="A21:N21"/>
    <mergeCell ref="A1:I1"/>
    <mergeCell ref="A17:G17"/>
    <mergeCell ref="A18:H18"/>
    <mergeCell ref="A26:G26"/>
    <mergeCell ref="H26:L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5F47-711A-472B-B164-BC92F6810051}">
  <dimension ref="A1:N26"/>
  <sheetViews>
    <sheetView showGridLines="0" zoomScaleNormal="100" workbookViewId="0">
      <selection activeCell="A23" sqref="A23"/>
    </sheetView>
  </sheetViews>
  <sheetFormatPr defaultRowHeight="14.5" x14ac:dyDescent="0.35"/>
  <cols>
    <col min="1" max="1" width="57.1796875" customWidth="1"/>
    <col min="12" max="12" width="5.81640625" customWidth="1"/>
    <col min="13" max="13" width="7.1796875" customWidth="1"/>
    <col min="14" max="14" width="5.81640625" customWidth="1"/>
  </cols>
  <sheetData>
    <row r="1" spans="1:14" ht="30.75" customHeight="1" x14ac:dyDescent="0.35">
      <c r="A1" s="170" t="s">
        <v>166</v>
      </c>
      <c r="B1" s="170"/>
      <c r="C1" s="170"/>
      <c r="D1" s="170"/>
      <c r="E1" s="170"/>
      <c r="F1" s="170"/>
      <c r="G1" s="170"/>
      <c r="H1" s="170"/>
      <c r="I1" s="170"/>
      <c r="J1" s="170"/>
      <c r="K1" s="170"/>
      <c r="N1" s="102"/>
    </row>
    <row r="2" spans="1:14" s="1" customFormat="1" x14ac:dyDescent="0.35">
      <c r="A2" s="128"/>
      <c r="B2" s="128"/>
      <c r="C2" s="128"/>
      <c r="D2" s="128"/>
      <c r="E2" s="128"/>
      <c r="F2" s="128"/>
      <c r="G2" s="128"/>
      <c r="H2" s="128"/>
      <c r="I2" s="128"/>
      <c r="J2" s="128"/>
      <c r="K2" s="128"/>
      <c r="N2" s="60"/>
    </row>
    <row r="3" spans="1:14" x14ac:dyDescent="0.35">
      <c r="N3" s="61"/>
    </row>
    <row r="4" spans="1:14" x14ac:dyDescent="0.35">
      <c r="N4" s="61"/>
    </row>
    <row r="5" spans="1:14" x14ac:dyDescent="0.35">
      <c r="N5" s="61"/>
    </row>
    <row r="6" spans="1:14" ht="14.5" customHeight="1" x14ac:dyDescent="0.35"/>
    <row r="7" spans="1:14" ht="14.5" customHeight="1" x14ac:dyDescent="0.35"/>
    <row r="16" spans="1:14" ht="15" customHeight="1" x14ac:dyDescent="0.35">
      <c r="A16" s="169" t="s">
        <v>167</v>
      </c>
      <c r="B16" s="169"/>
      <c r="C16" s="169"/>
      <c r="D16" s="169"/>
      <c r="E16" s="169"/>
      <c r="F16" s="169"/>
      <c r="G16" s="169"/>
      <c r="H16" s="169"/>
      <c r="I16" s="169"/>
      <c r="J16" s="169"/>
      <c r="K16" s="169"/>
    </row>
    <row r="17" spans="1:13" ht="15" customHeight="1" x14ac:dyDescent="0.35">
      <c r="A17" s="169" t="s">
        <v>168</v>
      </c>
      <c r="B17" s="169"/>
      <c r="C17" s="169"/>
      <c r="D17" s="169"/>
      <c r="E17" s="169"/>
      <c r="F17" s="169"/>
      <c r="G17" s="169"/>
      <c r="H17" s="169"/>
      <c r="I17" s="169"/>
      <c r="J17" s="169"/>
      <c r="K17" s="169"/>
    </row>
    <row r="20" spans="1:13" x14ac:dyDescent="0.35">
      <c r="A20" s="151" t="s">
        <v>169</v>
      </c>
      <c r="B20" s="152"/>
      <c r="C20" s="152"/>
      <c r="D20" s="152"/>
      <c r="E20" s="152"/>
      <c r="F20" s="152"/>
      <c r="G20" s="152"/>
      <c r="H20" s="152"/>
      <c r="I20" s="152"/>
      <c r="J20" s="152"/>
      <c r="K20" s="152"/>
      <c r="L20" s="152"/>
      <c r="M20" s="152"/>
    </row>
    <row r="21" spans="1:13" x14ac:dyDescent="0.35">
      <c r="A21" s="5"/>
      <c r="B21" s="125">
        <v>2013</v>
      </c>
      <c r="C21" s="125">
        <v>2014</v>
      </c>
      <c r="D21" s="125">
        <v>2015</v>
      </c>
      <c r="E21" s="125">
        <v>2016</v>
      </c>
      <c r="F21" s="125">
        <v>2017</v>
      </c>
      <c r="G21" s="125">
        <v>2018</v>
      </c>
      <c r="H21" s="125">
        <v>2019</v>
      </c>
      <c r="I21" s="125">
        <v>2020</v>
      </c>
      <c r="J21" s="125">
        <v>2021</v>
      </c>
      <c r="K21" s="125">
        <v>2022</v>
      </c>
      <c r="L21" s="125">
        <v>2023</v>
      </c>
      <c r="M21" s="125">
        <v>2024</v>
      </c>
    </row>
    <row r="22" spans="1:13" x14ac:dyDescent="0.35">
      <c r="A22" s="10" t="s">
        <v>170</v>
      </c>
      <c r="B22" s="10">
        <v>6748</v>
      </c>
      <c r="C22" s="10">
        <v>6477</v>
      </c>
      <c r="D22" s="10">
        <v>6415</v>
      </c>
      <c r="E22" s="10">
        <v>6925</v>
      </c>
      <c r="F22" s="10">
        <v>7359</v>
      </c>
      <c r="G22" s="10">
        <v>7080</v>
      </c>
      <c r="H22" s="10">
        <v>6562</v>
      </c>
      <c r="I22" s="10">
        <v>5160</v>
      </c>
      <c r="J22" s="10">
        <v>4986</v>
      </c>
      <c r="K22" s="10">
        <v>5527</v>
      </c>
      <c r="L22" s="59">
        <v>5062</v>
      </c>
      <c r="M22" s="59">
        <v>5029</v>
      </c>
    </row>
    <row r="23" spans="1:13" x14ac:dyDescent="0.35">
      <c r="A23" s="9" t="s">
        <v>171</v>
      </c>
      <c r="B23" s="9">
        <v>7153</v>
      </c>
      <c r="C23" s="9">
        <v>6504</v>
      </c>
      <c r="D23" s="9">
        <v>6273</v>
      </c>
      <c r="E23" s="9">
        <v>6368</v>
      </c>
      <c r="F23" s="9">
        <v>7518</v>
      </c>
      <c r="G23" s="9">
        <v>9336</v>
      </c>
      <c r="H23" s="9">
        <v>9915</v>
      </c>
      <c r="I23" s="9">
        <v>8100</v>
      </c>
      <c r="J23" s="9">
        <v>8367</v>
      </c>
      <c r="K23" s="9">
        <v>9917</v>
      </c>
      <c r="L23" s="62">
        <v>9347</v>
      </c>
      <c r="M23" s="62">
        <v>9649</v>
      </c>
    </row>
    <row r="24" spans="1:13" x14ac:dyDescent="0.35">
      <c r="A24" s="10" t="s">
        <v>172</v>
      </c>
      <c r="B24" s="10">
        <v>1378</v>
      </c>
      <c r="C24" s="10">
        <v>1272</v>
      </c>
      <c r="D24" s="10">
        <v>1078</v>
      </c>
      <c r="E24" s="10">
        <v>904</v>
      </c>
      <c r="F24" s="10">
        <v>826</v>
      </c>
      <c r="G24" s="10">
        <v>581</v>
      </c>
      <c r="H24" s="10">
        <v>528</v>
      </c>
      <c r="I24" s="10">
        <v>302</v>
      </c>
      <c r="J24" s="10">
        <v>265</v>
      </c>
      <c r="K24" s="10">
        <v>237</v>
      </c>
      <c r="L24" s="59">
        <v>170</v>
      </c>
      <c r="M24" s="59">
        <v>171</v>
      </c>
    </row>
    <row r="25" spans="1:13" x14ac:dyDescent="0.35">
      <c r="A25" s="168" t="s">
        <v>167</v>
      </c>
      <c r="B25" s="168"/>
      <c r="C25" s="168"/>
      <c r="D25" s="168"/>
      <c r="E25" s="168"/>
      <c r="F25" s="168"/>
      <c r="G25" s="168"/>
      <c r="H25" s="168"/>
      <c r="I25" s="168"/>
      <c r="J25" s="168"/>
      <c r="K25" s="168"/>
      <c r="L25" s="168"/>
      <c r="M25" s="46"/>
    </row>
    <row r="26" spans="1:13" x14ac:dyDescent="0.35">
      <c r="A26" s="169" t="s">
        <v>168</v>
      </c>
      <c r="B26" s="169"/>
      <c r="C26" s="169"/>
      <c r="D26" s="169"/>
      <c r="E26" s="169"/>
      <c r="F26" s="169"/>
      <c r="G26" s="169"/>
      <c r="H26" s="169"/>
      <c r="I26" s="169"/>
      <c r="J26" s="169"/>
      <c r="K26" s="169"/>
      <c r="L26" s="63"/>
      <c r="M26" s="63"/>
    </row>
  </sheetData>
  <mergeCells count="6">
    <mergeCell ref="A16:K16"/>
    <mergeCell ref="A17:K17"/>
    <mergeCell ref="A26:K26"/>
    <mergeCell ref="A1:K2"/>
    <mergeCell ref="A25:L25"/>
    <mergeCell ref="A20:M20"/>
  </mergeCells>
  <hyperlinks>
    <hyperlink ref="A26" r:id="rId1" xr:uid="{85EB7C66-F63E-48F4-ACBA-29E36F290223}"/>
    <hyperlink ref="A17" r:id="rId2" xr:uid="{C3B36BBF-ABAC-43CD-9C4C-715C95F3B78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6321-1E96-4C77-A4D8-E0EFCCB17082}">
  <dimension ref="A1:Q54"/>
  <sheetViews>
    <sheetView showGridLines="0" topLeftCell="A9" zoomScaleNormal="100" workbookViewId="0">
      <selection activeCell="E47" sqref="E47"/>
    </sheetView>
  </sheetViews>
  <sheetFormatPr defaultRowHeight="14.5" x14ac:dyDescent="0.35"/>
  <cols>
    <col min="1" max="1" width="8.7265625" style="4"/>
    <col min="2" max="2" width="41.1796875" style="43" customWidth="1"/>
    <col min="19" max="19" width="11.1796875" customWidth="1"/>
  </cols>
  <sheetData>
    <row r="1" spans="1:17" x14ac:dyDescent="0.35">
      <c r="A1" s="144" t="s">
        <v>45</v>
      </c>
      <c r="B1" s="128"/>
      <c r="C1" s="128"/>
      <c r="D1" s="128"/>
      <c r="E1" s="128"/>
      <c r="F1" s="128"/>
      <c r="G1" s="128"/>
      <c r="H1" s="128"/>
      <c r="I1" s="128"/>
      <c r="J1" s="128"/>
      <c r="K1" s="128"/>
      <c r="L1" s="128"/>
      <c r="M1" s="128"/>
      <c r="N1" s="128"/>
      <c r="O1" s="128"/>
      <c r="P1" s="128"/>
      <c r="Q1" s="128"/>
    </row>
    <row r="2" spans="1:17" x14ac:dyDescent="0.35">
      <c r="A2"/>
      <c r="B2"/>
    </row>
    <row r="3" spans="1:17" x14ac:dyDescent="0.35">
      <c r="A3"/>
      <c r="B3"/>
    </row>
    <row r="4" spans="1:17" x14ac:dyDescent="0.35">
      <c r="A4"/>
      <c r="B4"/>
    </row>
    <row r="5" spans="1:17" x14ac:dyDescent="0.35">
      <c r="A5"/>
      <c r="B5"/>
    </row>
    <row r="6" spans="1:17" x14ac:dyDescent="0.35">
      <c r="A6"/>
      <c r="B6"/>
    </row>
    <row r="7" spans="1:17" x14ac:dyDescent="0.35">
      <c r="A7"/>
      <c r="B7"/>
    </row>
    <row r="8" spans="1:17" x14ac:dyDescent="0.35">
      <c r="A8"/>
      <c r="B8"/>
    </row>
    <row r="9" spans="1:17" x14ac:dyDescent="0.35">
      <c r="A9"/>
      <c r="B9"/>
    </row>
    <row r="10" spans="1:17" x14ac:dyDescent="0.35">
      <c r="A10"/>
      <c r="B10"/>
    </row>
    <row r="11" spans="1:17" x14ac:dyDescent="0.35">
      <c r="A11"/>
      <c r="B11"/>
    </row>
    <row r="12" spans="1:17" x14ac:dyDescent="0.35">
      <c r="A12"/>
      <c r="B12"/>
    </row>
    <row r="13" spans="1:17" x14ac:dyDescent="0.35">
      <c r="A13"/>
      <c r="B13"/>
    </row>
    <row r="14" spans="1:17" x14ac:dyDescent="0.35">
      <c r="A14"/>
      <c r="B14"/>
    </row>
    <row r="15" spans="1:17" x14ac:dyDescent="0.35">
      <c r="A15" s="146" t="s">
        <v>46</v>
      </c>
      <c r="B15" s="146"/>
      <c r="C15" s="146"/>
      <c r="D15" s="146"/>
      <c r="E15" s="146"/>
      <c r="F15" s="146"/>
      <c r="G15" s="146"/>
      <c r="H15" s="146"/>
      <c r="I15" s="146"/>
      <c r="J15" s="146"/>
      <c r="K15" s="146"/>
      <c r="L15" s="146"/>
      <c r="M15" s="146"/>
      <c r="N15" s="146"/>
      <c r="O15" s="146"/>
      <c r="P15" s="146"/>
      <c r="Q15" s="146"/>
    </row>
    <row r="16" spans="1:17" x14ac:dyDescent="0.35">
      <c r="A16" s="146" t="s">
        <v>47</v>
      </c>
      <c r="B16" s="146"/>
      <c r="C16" s="146"/>
      <c r="D16" s="146"/>
      <c r="E16" s="146"/>
      <c r="F16" s="146"/>
      <c r="G16" s="146"/>
      <c r="H16" s="146"/>
      <c r="I16" s="146"/>
      <c r="J16" s="146"/>
      <c r="K16" s="146"/>
      <c r="L16" s="146"/>
      <c r="M16" s="146"/>
      <c r="N16" s="146"/>
      <c r="O16" s="146"/>
      <c r="P16" s="146"/>
      <c r="Q16" s="146"/>
    </row>
    <row r="17" spans="1:17" x14ac:dyDescent="0.35">
      <c r="A17" s="92"/>
      <c r="B17" s="92"/>
      <c r="C17" s="92"/>
      <c r="D17" s="92"/>
      <c r="E17" s="92"/>
      <c r="F17" s="92"/>
      <c r="G17" s="92"/>
      <c r="H17" s="92"/>
      <c r="I17" s="92"/>
      <c r="J17" s="92"/>
      <c r="K17" s="92"/>
      <c r="L17" s="92"/>
      <c r="M17" s="92"/>
      <c r="N17" s="92"/>
      <c r="O17" s="92"/>
      <c r="P17" s="92"/>
      <c r="Q17" s="92"/>
    </row>
    <row r="18" spans="1:17" ht="40.5" customHeight="1" x14ac:dyDescent="0.35">
      <c r="A18" s="132" t="s">
        <v>48</v>
      </c>
      <c r="B18" s="134"/>
    </row>
    <row r="19" spans="1:17" ht="19" customHeight="1" x14ac:dyDescent="0.35">
      <c r="A19" s="6" t="s">
        <v>49</v>
      </c>
      <c r="B19" s="30" t="s">
        <v>50</v>
      </c>
    </row>
    <row r="20" spans="1:17" x14ac:dyDescent="0.35">
      <c r="A20" s="13">
        <v>1994</v>
      </c>
      <c r="B20" s="22">
        <v>11.107059710851443</v>
      </c>
    </row>
    <row r="21" spans="1:17" x14ac:dyDescent="0.35">
      <c r="A21" s="13">
        <v>1995</v>
      </c>
      <c r="B21" s="21">
        <v>11.383836166189322</v>
      </c>
    </row>
    <row r="22" spans="1:17" x14ac:dyDescent="0.35">
      <c r="A22" s="13">
        <v>1996</v>
      </c>
      <c r="B22" s="22">
        <v>12.135368828802061</v>
      </c>
    </row>
    <row r="23" spans="1:17" x14ac:dyDescent="0.35">
      <c r="A23" s="13">
        <v>1997</v>
      </c>
      <c r="B23" s="21">
        <v>12.527764052554508</v>
      </c>
    </row>
    <row r="24" spans="1:17" x14ac:dyDescent="0.35">
      <c r="A24" s="13">
        <v>1998</v>
      </c>
      <c r="B24" s="22">
        <v>13.062733841176751</v>
      </c>
    </row>
    <row r="25" spans="1:17" x14ac:dyDescent="0.35">
      <c r="A25" s="13">
        <v>1999</v>
      </c>
      <c r="B25" s="21">
        <v>13.717604881862663</v>
      </c>
    </row>
    <row r="26" spans="1:17" x14ac:dyDescent="0.35">
      <c r="A26" s="13">
        <v>2000</v>
      </c>
      <c r="B26" s="22">
        <v>14.08958473899515</v>
      </c>
    </row>
    <row r="27" spans="1:17" x14ac:dyDescent="0.35">
      <c r="A27" s="13">
        <v>2001</v>
      </c>
      <c r="B27" s="21">
        <v>14.303369834216051</v>
      </c>
    </row>
    <row r="28" spans="1:17" x14ac:dyDescent="0.35">
      <c r="A28" s="13">
        <v>2002</v>
      </c>
      <c r="B28" s="22">
        <v>14.209486245762232</v>
      </c>
    </row>
    <row r="29" spans="1:17" x14ac:dyDescent="0.35">
      <c r="A29" s="13">
        <v>2003</v>
      </c>
      <c r="B29" s="21">
        <v>13.347441252076594</v>
      </c>
    </row>
    <row r="30" spans="1:17" x14ac:dyDescent="0.35">
      <c r="A30" s="13">
        <v>2004</v>
      </c>
      <c r="B30" s="22">
        <v>13.478836363227449</v>
      </c>
    </row>
    <row r="31" spans="1:17" x14ac:dyDescent="0.35">
      <c r="A31" s="13">
        <v>2005</v>
      </c>
      <c r="B31" s="21">
        <v>13.38494544802732</v>
      </c>
    </row>
    <row r="32" spans="1:17" x14ac:dyDescent="0.35">
      <c r="A32" s="13">
        <v>2006</v>
      </c>
      <c r="B32" s="22">
        <v>13.371984853339097</v>
      </c>
    </row>
    <row r="33" spans="1:11" x14ac:dyDescent="0.35">
      <c r="A33" s="13">
        <v>2007</v>
      </c>
      <c r="B33" s="21">
        <v>13.23126729656745</v>
      </c>
    </row>
    <row r="34" spans="1:11" x14ac:dyDescent="0.35">
      <c r="A34" s="13">
        <v>2008</v>
      </c>
      <c r="B34" s="22">
        <v>12.202238219056079</v>
      </c>
      <c r="D34" s="24"/>
      <c r="E34" s="24"/>
      <c r="F34" s="24"/>
      <c r="G34" s="24"/>
      <c r="H34" s="24"/>
      <c r="I34" s="24"/>
      <c r="J34" s="24"/>
      <c r="K34" s="24"/>
    </row>
    <row r="35" spans="1:11" x14ac:dyDescent="0.35">
      <c r="A35" s="13">
        <v>2009</v>
      </c>
      <c r="B35" s="21">
        <v>11.037387121651458</v>
      </c>
    </row>
    <row r="36" spans="1:11" x14ac:dyDescent="0.35">
      <c r="A36" s="13">
        <v>2010</v>
      </c>
      <c r="B36" s="22">
        <v>11.634858330057508</v>
      </c>
    </row>
    <row r="37" spans="1:11" x14ac:dyDescent="0.35">
      <c r="A37" s="13">
        <v>2011</v>
      </c>
      <c r="B37" s="21">
        <v>11.651909080499765</v>
      </c>
    </row>
    <row r="38" spans="1:11" ht="17.25" customHeight="1" x14ac:dyDescent="0.35">
      <c r="A38" s="13">
        <v>2012</v>
      </c>
      <c r="B38" s="22">
        <v>11.477570621548242</v>
      </c>
    </row>
    <row r="39" spans="1:11" x14ac:dyDescent="0.35">
      <c r="A39" s="13">
        <v>2013</v>
      </c>
      <c r="B39" s="21">
        <v>10.539705862305151</v>
      </c>
    </row>
    <row r="40" spans="1:11" x14ac:dyDescent="0.35">
      <c r="A40" s="13">
        <v>2014</v>
      </c>
      <c r="B40" s="22">
        <v>10.835315171039749</v>
      </c>
    </row>
    <row r="41" spans="1:11" x14ac:dyDescent="0.35">
      <c r="A41" s="13">
        <v>2015</v>
      </c>
      <c r="B41" s="21">
        <v>10.69447004841455</v>
      </c>
    </row>
    <row r="42" spans="1:11" x14ac:dyDescent="0.35">
      <c r="A42" s="13">
        <v>2016</v>
      </c>
      <c r="B42" s="22">
        <v>11.155080770185585</v>
      </c>
    </row>
    <row r="43" spans="1:11" x14ac:dyDescent="0.35">
      <c r="A43" s="13">
        <v>2017</v>
      </c>
      <c r="B43" s="21">
        <v>10.995864709919466</v>
      </c>
    </row>
    <row r="44" spans="1:11" x14ac:dyDescent="0.35">
      <c r="A44" s="13">
        <v>2018</v>
      </c>
      <c r="B44" s="22">
        <v>11.009934776394772</v>
      </c>
    </row>
    <row r="45" spans="1:11" x14ac:dyDescent="0.35">
      <c r="A45" s="13">
        <v>2019</v>
      </c>
      <c r="B45" s="21">
        <v>10.775613226499004</v>
      </c>
    </row>
    <row r="46" spans="1:11" x14ac:dyDescent="0.35">
      <c r="A46" s="13">
        <v>2020</v>
      </c>
      <c r="B46" s="22">
        <v>10.06914225658706</v>
      </c>
    </row>
    <row r="47" spans="1:11" x14ac:dyDescent="0.35">
      <c r="A47" s="13">
        <v>2021</v>
      </c>
      <c r="B47" s="21">
        <v>9.49</v>
      </c>
    </row>
    <row r="48" spans="1:11" x14ac:dyDescent="0.35">
      <c r="A48" s="13">
        <v>2022</v>
      </c>
      <c r="B48" s="22">
        <v>10.210000000000001</v>
      </c>
    </row>
    <row r="49" spans="1:16" x14ac:dyDescent="0.35">
      <c r="A49" s="13">
        <v>2023</v>
      </c>
      <c r="B49" s="21">
        <v>9.9</v>
      </c>
    </row>
    <row r="50" spans="1:16" x14ac:dyDescent="0.35">
      <c r="A50" s="90">
        <v>2024</v>
      </c>
      <c r="B50" s="91">
        <v>9.4</v>
      </c>
    </row>
    <row r="51" spans="1:16" x14ac:dyDescent="0.35">
      <c r="A51" s="90">
        <v>2025</v>
      </c>
      <c r="B51" s="91">
        <v>9.1999999999999993</v>
      </c>
    </row>
    <row r="52" spans="1:16" x14ac:dyDescent="0.35">
      <c r="A52" s="147" t="s">
        <v>46</v>
      </c>
      <c r="B52" s="147"/>
      <c r="C52" s="28"/>
      <c r="D52" s="28"/>
      <c r="E52" s="28"/>
      <c r="F52" s="28"/>
      <c r="G52" s="28"/>
      <c r="H52" s="28"/>
      <c r="I52" s="28"/>
      <c r="J52" s="28"/>
      <c r="K52" s="28"/>
      <c r="L52" s="28"/>
      <c r="M52" s="28"/>
      <c r="N52" s="28"/>
      <c r="O52" s="28"/>
      <c r="P52" s="28"/>
    </row>
    <row r="53" spans="1:16" ht="32.25" customHeight="1" x14ac:dyDescent="0.35">
      <c r="A53" s="148" t="s">
        <v>51</v>
      </c>
      <c r="B53" s="148"/>
      <c r="D53" s="28"/>
      <c r="E53" s="28"/>
      <c r="F53" s="28"/>
      <c r="G53" s="28"/>
      <c r="H53" s="28"/>
      <c r="I53" s="28"/>
      <c r="J53" s="28"/>
      <c r="K53" s="28"/>
      <c r="L53" s="28"/>
      <c r="M53" s="28"/>
      <c r="N53" s="28"/>
      <c r="O53" s="28"/>
      <c r="P53" s="28"/>
    </row>
    <row r="54" spans="1:16" ht="67" customHeight="1" x14ac:dyDescent="0.35">
      <c r="A54" s="145" t="s">
        <v>52</v>
      </c>
      <c r="B54" s="145"/>
    </row>
  </sheetData>
  <mergeCells count="7">
    <mergeCell ref="A18:B18"/>
    <mergeCell ref="A1:Q1"/>
    <mergeCell ref="A54:B54"/>
    <mergeCell ref="A15:Q15"/>
    <mergeCell ref="A16:Q16"/>
    <mergeCell ref="A52:B52"/>
    <mergeCell ref="A53:B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199C-694D-46EE-AC39-8C9AD8F5463A}">
  <dimension ref="A1:X50"/>
  <sheetViews>
    <sheetView showGridLines="0" topLeftCell="A17" zoomScale="85" zoomScaleNormal="85" workbookViewId="0">
      <selection activeCell="W14" sqref="W14"/>
    </sheetView>
  </sheetViews>
  <sheetFormatPr defaultColWidth="9.1796875" defaultRowHeight="14.5" x14ac:dyDescent="0.35"/>
  <cols>
    <col min="1" max="1" width="9.1796875" style="3"/>
    <col min="2" max="2" width="11.26953125" style="3" customWidth="1"/>
    <col min="3" max="16384" width="9.1796875" style="3"/>
  </cols>
  <sheetData>
    <row r="1" spans="1:18" ht="30.65" customHeight="1" x14ac:dyDescent="0.35">
      <c r="A1" s="26" t="s">
        <v>53</v>
      </c>
      <c r="B1" s="26"/>
      <c r="C1" s="26"/>
      <c r="D1" s="26"/>
      <c r="E1" s="26"/>
      <c r="F1" s="26"/>
      <c r="G1" s="26"/>
      <c r="H1" s="26"/>
      <c r="I1" s="26"/>
      <c r="J1" s="26"/>
      <c r="K1" s="26"/>
      <c r="L1" s="26"/>
      <c r="M1" s="26"/>
      <c r="N1" s="26"/>
      <c r="O1" s="26"/>
      <c r="P1" s="26"/>
      <c r="Q1" s="26"/>
      <c r="R1" s="26"/>
    </row>
    <row r="2" spans="1:18" ht="14.5" customHeight="1" x14ac:dyDescent="0.35">
      <c r="A2" s="27"/>
      <c r="B2" s="27"/>
      <c r="C2" s="27"/>
      <c r="D2" s="27"/>
      <c r="E2" s="27"/>
      <c r="F2" s="27"/>
      <c r="G2" s="27"/>
      <c r="H2" s="27"/>
      <c r="I2" s="27"/>
      <c r="J2" s="27"/>
      <c r="K2" s="27"/>
      <c r="L2" s="27"/>
      <c r="M2" s="27"/>
      <c r="N2" s="27"/>
      <c r="O2" s="27"/>
      <c r="P2" s="27"/>
      <c r="Q2" s="27"/>
      <c r="R2" s="27"/>
    </row>
    <row r="21" spans="1:24" x14ac:dyDescent="0.35">
      <c r="A21" s="87" t="s">
        <v>46</v>
      </c>
      <c r="B21" s="87"/>
      <c r="C21" s="87"/>
      <c r="D21" s="87"/>
      <c r="E21" s="87"/>
      <c r="F21" s="87"/>
      <c r="G21" s="87"/>
      <c r="H21" s="87"/>
      <c r="I21" s="87"/>
      <c r="J21" s="87"/>
      <c r="K21" s="87"/>
      <c r="L21" s="87"/>
      <c r="M21" s="87"/>
      <c r="N21" s="87"/>
      <c r="O21" s="87"/>
      <c r="P21" s="87"/>
      <c r="Q21" s="87"/>
      <c r="R21" s="87"/>
    </row>
    <row r="22" spans="1:24" x14ac:dyDescent="0.35">
      <c r="A22" s="51" t="s">
        <v>51</v>
      </c>
      <c r="B22" s="51"/>
      <c r="C22" s="51"/>
      <c r="D22" s="51"/>
      <c r="E22" s="51"/>
      <c r="F22" s="51"/>
      <c r="G22" s="51"/>
      <c r="H22" s="51"/>
      <c r="I22" s="51"/>
      <c r="J22" s="51"/>
      <c r="K22" s="51"/>
      <c r="L22" s="51"/>
      <c r="M22" s="51"/>
      <c r="N22" s="51"/>
      <c r="O22" s="51"/>
      <c r="P22" s="51"/>
      <c r="Q22" s="51"/>
      <c r="R22" s="51"/>
    </row>
    <row r="23" spans="1:24" x14ac:dyDescent="0.35">
      <c r="G23" s="92"/>
      <c r="H23" s="92"/>
      <c r="I23" s="92"/>
      <c r="J23" s="92"/>
      <c r="K23" s="92"/>
      <c r="L23" s="92"/>
      <c r="M23" s="92"/>
      <c r="N23" s="92"/>
      <c r="O23" s="92"/>
      <c r="P23" s="92"/>
      <c r="Q23" s="92"/>
      <c r="R23" s="92"/>
      <c r="S23" s="92"/>
      <c r="T23" s="92"/>
      <c r="U23" s="92"/>
      <c r="V23" s="92"/>
      <c r="W23" s="92"/>
      <c r="X23" s="92"/>
    </row>
    <row r="25" spans="1:24" ht="7.5" customHeight="1" x14ac:dyDescent="0.35"/>
    <row r="26" spans="1:24" ht="33" customHeight="1" x14ac:dyDescent="0.35">
      <c r="A26" s="151" t="s">
        <v>54</v>
      </c>
      <c r="B26" s="152"/>
      <c r="C26" s="152"/>
      <c r="D26" s="152"/>
      <c r="E26" s="152"/>
    </row>
    <row r="27" spans="1:24" x14ac:dyDescent="0.35">
      <c r="A27" s="25"/>
      <c r="B27" s="126" t="s">
        <v>55</v>
      </c>
      <c r="C27" s="126" t="s">
        <v>56</v>
      </c>
      <c r="D27" s="126" t="s">
        <v>57</v>
      </c>
      <c r="E27" s="126" t="s">
        <v>58</v>
      </c>
    </row>
    <row r="28" spans="1:24" x14ac:dyDescent="0.35">
      <c r="A28" s="13">
        <v>2005</v>
      </c>
      <c r="B28" s="21">
        <v>54.1</v>
      </c>
      <c r="C28" s="21">
        <v>18.2</v>
      </c>
      <c r="D28" s="21">
        <v>20.100000000000001</v>
      </c>
      <c r="E28" s="21">
        <v>8.1006580590862622</v>
      </c>
    </row>
    <row r="29" spans="1:24" x14ac:dyDescent="0.35">
      <c r="A29" s="13">
        <v>2006</v>
      </c>
      <c r="B29" s="22">
        <v>53.353519305754958</v>
      </c>
      <c r="C29" s="22">
        <v>19.201720790352063</v>
      </c>
      <c r="D29" s="22">
        <v>21.480504548450188</v>
      </c>
      <c r="E29" s="22">
        <v>8.1911272802204138</v>
      </c>
    </row>
    <row r="30" spans="1:24" x14ac:dyDescent="0.35">
      <c r="A30" s="13">
        <v>2007</v>
      </c>
      <c r="B30" s="21">
        <v>51.4</v>
      </c>
      <c r="C30" s="21">
        <v>19.100000000000001</v>
      </c>
      <c r="D30" s="21">
        <v>22.449346415839269</v>
      </c>
      <c r="E30" s="21">
        <v>7.9178274035641385</v>
      </c>
    </row>
    <row r="31" spans="1:24" x14ac:dyDescent="0.35">
      <c r="A31" s="13">
        <v>2008</v>
      </c>
      <c r="B31" s="22">
        <v>51.126647380977339</v>
      </c>
      <c r="C31" s="22">
        <v>19.100000000000001</v>
      </c>
      <c r="D31" s="22">
        <v>22.3</v>
      </c>
      <c r="E31" s="22">
        <v>7.4624462610868525</v>
      </c>
    </row>
    <row r="32" spans="1:24" x14ac:dyDescent="0.35">
      <c r="A32" s="13">
        <v>2009</v>
      </c>
      <c r="B32" s="21">
        <v>51.1</v>
      </c>
      <c r="C32" s="21">
        <v>17.600000000000001</v>
      </c>
      <c r="D32" s="21">
        <v>23.5</v>
      </c>
      <c r="E32" s="21">
        <v>7.7122212293720098</v>
      </c>
    </row>
    <row r="33" spans="1:5" x14ac:dyDescent="0.35">
      <c r="A33" s="13">
        <v>2010</v>
      </c>
      <c r="B33" s="22">
        <v>48.1</v>
      </c>
      <c r="C33" s="22">
        <v>18.7</v>
      </c>
      <c r="D33" s="22">
        <v>26.1</v>
      </c>
      <c r="E33" s="22">
        <v>7.1</v>
      </c>
    </row>
    <row r="34" spans="1:5" x14ac:dyDescent="0.35">
      <c r="A34" s="13">
        <v>2011</v>
      </c>
      <c r="B34" s="21">
        <v>47.1</v>
      </c>
      <c r="C34" s="21">
        <v>19.2</v>
      </c>
      <c r="D34" s="21">
        <v>26.6</v>
      </c>
      <c r="E34" s="21">
        <v>7.1</v>
      </c>
    </row>
    <row r="35" spans="1:5" x14ac:dyDescent="0.35">
      <c r="A35" s="13">
        <v>2012</v>
      </c>
      <c r="B35" s="22">
        <v>46.6</v>
      </c>
      <c r="C35" s="22">
        <v>20</v>
      </c>
      <c r="D35" s="22">
        <v>26.6</v>
      </c>
      <c r="E35" s="22">
        <v>6.8888768407097523</v>
      </c>
    </row>
    <row r="36" spans="1:5" x14ac:dyDescent="0.35">
      <c r="A36" s="13">
        <v>2013</v>
      </c>
      <c r="B36" s="21">
        <v>46.936698938394187</v>
      </c>
      <c r="C36" s="21">
        <v>18.361202277082501</v>
      </c>
      <c r="D36" s="21">
        <v>27.6</v>
      </c>
      <c r="E36" s="21">
        <v>7.1053386223025674</v>
      </c>
    </row>
    <row r="37" spans="1:5" x14ac:dyDescent="0.35">
      <c r="A37" s="13">
        <v>2014</v>
      </c>
      <c r="B37" s="22">
        <v>46.936698938394187</v>
      </c>
      <c r="C37" s="22">
        <v>18.2612022770825</v>
      </c>
      <c r="D37" s="22">
        <v>27.7</v>
      </c>
      <c r="E37" s="22">
        <v>7.1053386223025674</v>
      </c>
    </row>
    <row r="38" spans="1:5" x14ac:dyDescent="0.35">
      <c r="A38" s="13">
        <v>2015</v>
      </c>
      <c r="B38" s="21">
        <v>47.027485649986424</v>
      </c>
      <c r="C38" s="21">
        <v>18.664420481595563</v>
      </c>
      <c r="D38" s="21">
        <v>27.675724711808847</v>
      </c>
      <c r="E38" s="21">
        <v>6.6323691566091654</v>
      </c>
    </row>
    <row r="39" spans="1:5" x14ac:dyDescent="0.35">
      <c r="A39" s="13">
        <v>2016</v>
      </c>
      <c r="B39" s="22">
        <v>46.134781238691481</v>
      </c>
      <c r="C39" s="22">
        <v>19.229567712007768</v>
      </c>
      <c r="D39" s="22">
        <v>27.822221387713846</v>
      </c>
      <c r="E39" s="22">
        <v>6.8134296615869001</v>
      </c>
    </row>
    <row r="40" spans="1:5" x14ac:dyDescent="0.35">
      <c r="A40" s="13">
        <v>2017</v>
      </c>
      <c r="B40" s="21">
        <v>45.193036923086979</v>
      </c>
      <c r="C40" s="21">
        <v>19.942141248061958</v>
      </c>
      <c r="D40" s="21">
        <v>27.943460760295054</v>
      </c>
      <c r="E40" s="21">
        <v>6.921361068556017</v>
      </c>
    </row>
    <row r="41" spans="1:5" x14ac:dyDescent="0.35">
      <c r="A41" s="13">
        <v>2018</v>
      </c>
      <c r="B41" s="22">
        <v>45.576780508882948</v>
      </c>
      <c r="C41" s="22">
        <v>20.683112774025773</v>
      </c>
      <c r="D41" s="22">
        <v>26.910390360035592</v>
      </c>
      <c r="E41" s="22">
        <v>6.8291239537384456</v>
      </c>
    </row>
    <row r="42" spans="1:5" x14ac:dyDescent="0.35">
      <c r="A42" s="13">
        <v>2019</v>
      </c>
      <c r="B42" s="21">
        <v>44.903509728402561</v>
      </c>
      <c r="C42" s="21">
        <v>20.922613873301181</v>
      </c>
      <c r="D42" s="21">
        <v>27.43016759642704</v>
      </c>
      <c r="E42" s="21">
        <v>6.7437088018692082</v>
      </c>
    </row>
    <row r="43" spans="1:5" x14ac:dyDescent="0.35">
      <c r="A43" s="13">
        <v>2020</v>
      </c>
      <c r="B43" s="22">
        <v>39.12535885362837</v>
      </c>
      <c r="C43" s="22">
        <v>22.201742913318721</v>
      </c>
      <c r="D43" s="22">
        <v>32.374994371918952</v>
      </c>
      <c r="E43" s="22">
        <v>6.297903861133948</v>
      </c>
    </row>
    <row r="44" spans="1:5" x14ac:dyDescent="0.35">
      <c r="A44" s="13">
        <v>2021</v>
      </c>
      <c r="B44" s="21">
        <v>40.6</v>
      </c>
      <c r="C44" s="21">
        <v>23.6</v>
      </c>
      <c r="D44" s="21">
        <v>29.5</v>
      </c>
      <c r="E44" s="21">
        <v>6.3</v>
      </c>
    </row>
    <row r="45" spans="1:5" x14ac:dyDescent="0.35">
      <c r="A45" s="13">
        <v>2022</v>
      </c>
      <c r="B45" s="22">
        <v>43.747764369101823</v>
      </c>
      <c r="C45" s="22">
        <v>23.403145030769686</v>
      </c>
      <c r="D45" s="22">
        <v>26.86600493282732</v>
      </c>
      <c r="E45" s="22">
        <v>5.9830856673011645</v>
      </c>
    </row>
    <row r="46" spans="1:5" x14ac:dyDescent="0.35">
      <c r="A46" s="13">
        <v>2023</v>
      </c>
      <c r="B46" s="21">
        <v>43</v>
      </c>
      <c r="C46" s="21">
        <v>22.7</v>
      </c>
      <c r="D46" s="21">
        <v>28.3</v>
      </c>
      <c r="E46" s="21">
        <v>5.9</v>
      </c>
    </row>
    <row r="47" spans="1:5" x14ac:dyDescent="0.35">
      <c r="A47" s="13">
        <v>2024</v>
      </c>
      <c r="B47" s="21">
        <v>43.6</v>
      </c>
      <c r="C47" s="21">
        <v>22.5</v>
      </c>
      <c r="D47" s="21">
        <v>28.4</v>
      </c>
      <c r="E47" s="21">
        <v>5.6</v>
      </c>
    </row>
    <row r="48" spans="1:5" x14ac:dyDescent="0.35">
      <c r="A48" s="90">
        <v>2025</v>
      </c>
      <c r="B48" s="91">
        <v>42.4</v>
      </c>
      <c r="C48" s="91">
        <v>22.5</v>
      </c>
      <c r="D48" s="91">
        <v>29.6</v>
      </c>
      <c r="E48" s="91">
        <v>5.5</v>
      </c>
    </row>
    <row r="49" spans="1:14" x14ac:dyDescent="0.35">
      <c r="A49" s="149" t="s">
        <v>46</v>
      </c>
      <c r="B49" s="150"/>
      <c r="C49" s="150"/>
      <c r="D49" s="150"/>
      <c r="E49" s="150"/>
    </row>
    <row r="50" spans="1:14" x14ac:dyDescent="0.35">
      <c r="A50" s="148" t="s">
        <v>51</v>
      </c>
      <c r="B50" s="148"/>
      <c r="C50" s="148"/>
      <c r="D50" s="148"/>
      <c r="E50" s="148"/>
      <c r="K50" s="127"/>
      <c r="L50" s="127"/>
      <c r="M50" s="127"/>
      <c r="N50" s="127"/>
    </row>
  </sheetData>
  <mergeCells count="3">
    <mergeCell ref="A50:E50"/>
    <mergeCell ref="A49:E49"/>
    <mergeCell ref="A26:E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90E0-93EE-48C1-A41D-CEBB4F6A5110}">
  <dimension ref="A1:V29"/>
  <sheetViews>
    <sheetView zoomScaleNormal="100" workbookViewId="0">
      <selection activeCell="M13" sqref="M13"/>
    </sheetView>
  </sheetViews>
  <sheetFormatPr defaultRowHeight="14.5" x14ac:dyDescent="0.35"/>
  <cols>
    <col min="1" max="1" width="38.1796875" customWidth="1"/>
    <col min="10" max="10" width="15.453125" customWidth="1"/>
  </cols>
  <sheetData>
    <row r="1" spans="1:22" ht="15" customHeight="1" x14ac:dyDescent="0.35">
      <c r="A1" s="111" t="s">
        <v>59</v>
      </c>
      <c r="B1" s="112"/>
      <c r="C1" s="112"/>
      <c r="D1" s="112"/>
      <c r="E1" s="112"/>
      <c r="F1" s="112"/>
      <c r="G1" s="112"/>
      <c r="H1" s="112"/>
      <c r="I1" s="85"/>
      <c r="J1" s="85"/>
      <c r="T1" s="85"/>
      <c r="U1" s="85"/>
      <c r="V1" s="85"/>
    </row>
    <row r="2" spans="1:22" x14ac:dyDescent="0.35">
      <c r="A2" s="18"/>
      <c r="B2" s="18"/>
      <c r="C2" s="18"/>
      <c r="D2" s="18"/>
      <c r="E2" s="18"/>
      <c r="F2" s="18"/>
      <c r="G2" s="18"/>
      <c r="H2" s="18"/>
      <c r="I2" s="18"/>
      <c r="J2" s="18"/>
      <c r="T2" s="18"/>
      <c r="U2" s="18"/>
      <c r="V2" s="18"/>
    </row>
    <row r="3" spans="1:22" x14ac:dyDescent="0.35">
      <c r="A3" s="82"/>
      <c r="B3" s="83"/>
      <c r="C3" s="83"/>
      <c r="D3" s="83"/>
      <c r="E3" s="83"/>
      <c r="F3" s="83"/>
      <c r="G3" s="83"/>
      <c r="H3" s="83"/>
      <c r="I3" s="83"/>
      <c r="J3" s="83"/>
      <c r="T3" s="83"/>
      <c r="U3" s="84"/>
    </row>
    <row r="4" spans="1:22" x14ac:dyDescent="0.35">
      <c r="A4" s="82"/>
      <c r="B4" s="83"/>
      <c r="C4" s="83"/>
      <c r="D4" s="83"/>
      <c r="E4" s="83"/>
      <c r="F4" s="83"/>
      <c r="G4" s="83"/>
      <c r="H4" s="83"/>
      <c r="I4" s="83"/>
      <c r="J4" s="83"/>
      <c r="T4" s="83"/>
      <c r="U4" s="84"/>
    </row>
    <row r="5" spans="1:22" x14ac:dyDescent="0.35">
      <c r="A5" s="82"/>
      <c r="B5" s="83"/>
      <c r="C5" s="83"/>
      <c r="D5" s="83"/>
      <c r="E5" s="83"/>
      <c r="F5" s="83"/>
      <c r="G5" s="83"/>
      <c r="H5" s="83"/>
      <c r="I5" s="83"/>
      <c r="J5" s="83"/>
      <c r="T5" s="83"/>
      <c r="U5" s="84"/>
    </row>
    <row r="8" spans="1:22" ht="29.25" customHeight="1" x14ac:dyDescent="0.35"/>
    <row r="9" spans="1:22" ht="29.25" customHeight="1" x14ac:dyDescent="0.35"/>
    <row r="17" spans="1:9" ht="15" customHeight="1" x14ac:dyDescent="0.35">
      <c r="A17" s="103" t="s">
        <v>60</v>
      </c>
      <c r="B17" s="103"/>
      <c r="C17" s="103"/>
      <c r="D17" s="103"/>
      <c r="E17" s="103"/>
      <c r="F17" s="103"/>
      <c r="G17" s="103"/>
      <c r="H17" s="103"/>
    </row>
    <row r="18" spans="1:9" x14ac:dyDescent="0.35">
      <c r="A18" s="113" t="s">
        <v>61</v>
      </c>
      <c r="B18" s="114"/>
      <c r="C18" s="114"/>
      <c r="D18" s="114"/>
      <c r="E18" s="114"/>
      <c r="F18" s="114"/>
      <c r="G18" s="114"/>
      <c r="H18" s="115"/>
    </row>
    <row r="21" spans="1:9" x14ac:dyDescent="0.35">
      <c r="A21" s="151" t="s">
        <v>62</v>
      </c>
      <c r="B21" s="152"/>
      <c r="C21" s="152"/>
      <c r="D21" s="152"/>
      <c r="E21" s="152"/>
      <c r="F21" s="152"/>
      <c r="G21" s="152"/>
      <c r="H21" s="152"/>
      <c r="I21" s="153"/>
    </row>
    <row r="22" spans="1:9" x14ac:dyDescent="0.35">
      <c r="A22" s="34"/>
      <c r="B22" s="35">
        <v>2016</v>
      </c>
      <c r="C22" s="35">
        <v>2017</v>
      </c>
      <c r="D22" s="35">
        <v>2018</v>
      </c>
      <c r="E22" s="35" t="s">
        <v>63</v>
      </c>
      <c r="F22" s="35" t="s">
        <v>64</v>
      </c>
      <c r="G22" s="35">
        <v>2023</v>
      </c>
      <c r="H22" s="35">
        <v>2024</v>
      </c>
      <c r="I22" s="35">
        <v>2025</v>
      </c>
    </row>
    <row r="23" spans="1:9" x14ac:dyDescent="0.35">
      <c r="A23" s="9" t="s">
        <v>65</v>
      </c>
      <c r="B23" s="9">
        <v>75</v>
      </c>
      <c r="C23" s="9">
        <v>76</v>
      </c>
      <c r="D23" s="9">
        <v>75</v>
      </c>
      <c r="E23" s="9">
        <v>66</v>
      </c>
      <c r="F23" s="9">
        <v>67</v>
      </c>
      <c r="G23" s="9">
        <v>70</v>
      </c>
      <c r="H23" s="9">
        <v>73</v>
      </c>
      <c r="I23" s="9">
        <v>71</v>
      </c>
    </row>
    <row r="24" spans="1:9" ht="29" x14ac:dyDescent="0.35">
      <c r="A24" s="9" t="s">
        <v>66</v>
      </c>
      <c r="B24" s="9">
        <v>28</v>
      </c>
      <c r="C24" s="9">
        <v>30</v>
      </c>
      <c r="D24" s="9">
        <v>27</v>
      </c>
      <c r="E24" s="9">
        <v>15</v>
      </c>
      <c r="F24" s="9">
        <v>22</v>
      </c>
      <c r="G24" s="9">
        <v>24</v>
      </c>
      <c r="H24" s="9">
        <v>28</v>
      </c>
      <c r="I24" s="9">
        <v>26</v>
      </c>
    </row>
    <row r="25" spans="1:9" x14ac:dyDescent="0.35">
      <c r="A25" s="9" t="s">
        <v>67</v>
      </c>
      <c r="B25" s="9">
        <v>37</v>
      </c>
      <c r="C25" s="9">
        <v>41</v>
      </c>
      <c r="D25" s="9">
        <v>41</v>
      </c>
      <c r="E25" s="9">
        <v>37</v>
      </c>
      <c r="F25" s="9">
        <v>37</v>
      </c>
      <c r="G25" s="9">
        <v>38</v>
      </c>
      <c r="H25" s="9">
        <v>38</v>
      </c>
      <c r="I25" s="9">
        <v>35</v>
      </c>
    </row>
    <row r="26" spans="1:9" x14ac:dyDescent="0.35">
      <c r="A26" s="103" t="s">
        <v>60</v>
      </c>
      <c r="B26" s="103"/>
      <c r="C26" s="103"/>
      <c r="D26" s="103"/>
      <c r="E26" s="103"/>
      <c r="F26" s="103"/>
      <c r="G26" s="103"/>
      <c r="H26" s="103"/>
      <c r="I26" s="4"/>
    </row>
    <row r="27" spans="1:9" x14ac:dyDescent="0.35">
      <c r="A27" s="154" t="s">
        <v>61</v>
      </c>
      <c r="B27" s="155"/>
      <c r="C27" s="155"/>
      <c r="D27" s="155"/>
      <c r="E27" s="155"/>
      <c r="F27" s="155"/>
      <c r="G27" s="155"/>
      <c r="H27" s="155"/>
      <c r="I27" s="155"/>
    </row>
    <row r="28" spans="1:9" x14ac:dyDescent="0.35">
      <c r="A28" s="156" t="s">
        <v>68</v>
      </c>
      <c r="B28" s="156"/>
      <c r="C28" s="156"/>
      <c r="D28" s="156"/>
      <c r="E28" s="156"/>
      <c r="F28" s="156"/>
      <c r="G28" s="156"/>
      <c r="H28" s="156"/>
      <c r="I28" s="156"/>
    </row>
    <row r="29" spans="1:9" ht="28.5" customHeight="1" x14ac:dyDescent="0.35">
      <c r="A29" s="156" t="s">
        <v>69</v>
      </c>
      <c r="B29" s="156"/>
      <c r="C29" s="156"/>
      <c r="D29" s="156"/>
      <c r="E29" s="156"/>
      <c r="F29" s="156"/>
      <c r="G29" s="156"/>
      <c r="H29" s="156"/>
      <c r="I29" s="156"/>
    </row>
  </sheetData>
  <mergeCells count="4">
    <mergeCell ref="A21:I21"/>
    <mergeCell ref="A27:I27"/>
    <mergeCell ref="A28:I28"/>
    <mergeCell ref="A29:I29"/>
  </mergeCells>
  <hyperlinks>
    <hyperlink ref="A27" r:id="rId1" xr:uid="{B7957F3A-4EEC-4F60-9A36-EC31B2DAC614}"/>
    <hyperlink ref="A18" r:id="rId2" xr:uid="{79F8FC26-2ADC-493C-8164-7ADD99DDD3C2}"/>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F779-8029-42BC-9B29-7C9471E38A85}">
  <dimension ref="A1:M60"/>
  <sheetViews>
    <sheetView showGridLines="0" topLeftCell="A6" zoomScaleNormal="100" workbookViewId="0">
      <selection sqref="A1:L1"/>
    </sheetView>
  </sheetViews>
  <sheetFormatPr defaultRowHeight="14.5" x14ac:dyDescent="0.35"/>
  <cols>
    <col min="1" max="1" width="38.1796875" customWidth="1"/>
    <col min="13" max="13" width="25.1796875" style="16" customWidth="1"/>
  </cols>
  <sheetData>
    <row r="1" spans="1:13" ht="26.25" customHeight="1" x14ac:dyDescent="0.35">
      <c r="A1" s="157" t="s">
        <v>70</v>
      </c>
      <c r="B1" s="158"/>
      <c r="C1" s="158"/>
      <c r="D1" s="158"/>
      <c r="E1" s="158"/>
      <c r="F1" s="158"/>
      <c r="G1" s="158"/>
      <c r="H1" s="158"/>
      <c r="I1" s="158"/>
      <c r="J1" s="158"/>
      <c r="K1" s="158"/>
      <c r="L1" s="158"/>
      <c r="M1"/>
    </row>
    <row r="2" spans="1:13" s="18" customFormat="1" x14ac:dyDescent="0.35">
      <c r="A2" s="100"/>
    </row>
    <row r="3" spans="1:13" x14ac:dyDescent="0.35">
      <c r="A3" s="34"/>
      <c r="B3" s="35">
        <v>2014</v>
      </c>
      <c r="C3" s="35">
        <v>2015</v>
      </c>
      <c r="D3" s="35">
        <v>2016</v>
      </c>
      <c r="E3" s="35">
        <v>2017</v>
      </c>
      <c r="F3" s="35">
        <v>2018</v>
      </c>
      <c r="G3" s="35">
        <v>2019</v>
      </c>
      <c r="H3" s="35">
        <v>2020</v>
      </c>
      <c r="I3" s="35">
        <v>2021</v>
      </c>
      <c r="J3" s="35">
        <v>2022</v>
      </c>
      <c r="K3" s="66">
        <v>2023</v>
      </c>
      <c r="L3" s="66">
        <v>2024</v>
      </c>
      <c r="M3"/>
    </row>
    <row r="4" spans="1:13" x14ac:dyDescent="0.35">
      <c r="A4" s="36" t="s">
        <v>71</v>
      </c>
      <c r="B4" s="36">
        <v>129</v>
      </c>
      <c r="C4" s="36">
        <v>125</v>
      </c>
      <c r="D4" s="36">
        <v>176</v>
      </c>
      <c r="E4" s="36">
        <v>171</v>
      </c>
      <c r="F4" s="36">
        <v>185</v>
      </c>
      <c r="G4" s="36">
        <v>215</v>
      </c>
      <c r="H4" s="36">
        <v>196</v>
      </c>
      <c r="I4" s="36">
        <v>197</v>
      </c>
      <c r="J4" s="36">
        <v>226</v>
      </c>
      <c r="K4" s="67">
        <v>218</v>
      </c>
      <c r="L4" s="67">
        <v>233</v>
      </c>
      <c r="M4"/>
    </row>
    <row r="5" spans="1:13" x14ac:dyDescent="0.35">
      <c r="A5" s="36" t="s">
        <v>72</v>
      </c>
      <c r="B5" s="36">
        <v>998</v>
      </c>
      <c r="C5" s="36">
        <v>999</v>
      </c>
      <c r="D5" s="36">
        <v>984</v>
      </c>
      <c r="E5" s="36">
        <v>956</v>
      </c>
      <c r="F5" s="36">
        <v>964</v>
      </c>
      <c r="G5" s="36">
        <v>984</v>
      </c>
      <c r="H5" s="36">
        <v>942</v>
      </c>
      <c r="I5" s="36">
        <v>1017</v>
      </c>
      <c r="J5" s="36">
        <v>1049</v>
      </c>
      <c r="K5" s="67">
        <v>1096</v>
      </c>
      <c r="L5" s="67">
        <v>1070</v>
      </c>
      <c r="M5"/>
    </row>
    <row r="6" spans="1:13" x14ac:dyDescent="0.35">
      <c r="A6" s="36" t="s">
        <v>73</v>
      </c>
      <c r="B6" s="36">
        <v>8300</v>
      </c>
      <c r="C6" s="36">
        <v>8129</v>
      </c>
      <c r="D6" s="36">
        <v>8338</v>
      </c>
      <c r="E6" s="36">
        <v>8081</v>
      </c>
      <c r="F6" s="36">
        <v>8136</v>
      </c>
      <c r="G6" s="36">
        <v>8005</v>
      </c>
      <c r="H6" s="36">
        <v>7843</v>
      </c>
      <c r="I6" s="36">
        <v>7753</v>
      </c>
      <c r="J6" s="36">
        <v>7380</v>
      </c>
      <c r="K6" s="67">
        <v>7498</v>
      </c>
      <c r="L6" s="67">
        <v>7451</v>
      </c>
      <c r="M6"/>
    </row>
    <row r="7" spans="1:13" s="1" customFormat="1" ht="17.5" customHeight="1" x14ac:dyDescent="0.35">
      <c r="A7" s="36" t="s">
        <v>74</v>
      </c>
      <c r="B7" s="36">
        <v>2922</v>
      </c>
      <c r="C7" s="36">
        <v>3094</v>
      </c>
      <c r="D7" s="36">
        <v>3377</v>
      </c>
      <c r="E7" s="36">
        <v>3529</v>
      </c>
      <c r="F7" s="36">
        <v>3502</v>
      </c>
      <c r="G7" s="36">
        <v>3515</v>
      </c>
      <c r="H7" s="36">
        <v>3080</v>
      </c>
      <c r="I7" s="36">
        <v>3196</v>
      </c>
      <c r="J7" s="36">
        <v>3673</v>
      </c>
      <c r="K7" s="67">
        <v>3640</v>
      </c>
      <c r="L7" s="67">
        <v>3433</v>
      </c>
    </row>
    <row r="8" spans="1:13" s="1" customFormat="1" ht="29.25" customHeight="1" x14ac:dyDescent="0.35">
      <c r="A8" s="36" t="s">
        <v>75</v>
      </c>
      <c r="B8" s="36">
        <v>6970</v>
      </c>
      <c r="C8" s="36">
        <v>6912</v>
      </c>
      <c r="D8" s="36">
        <v>7333</v>
      </c>
      <c r="E8" s="36">
        <v>7245</v>
      </c>
      <c r="F8" s="36">
        <v>7389</v>
      </c>
      <c r="G8" s="36">
        <v>7324</v>
      </c>
      <c r="H8" s="36">
        <v>7877</v>
      </c>
      <c r="I8" s="36">
        <v>7734</v>
      </c>
      <c r="J8" s="36">
        <v>8141</v>
      </c>
      <c r="K8" s="67">
        <v>8388</v>
      </c>
      <c r="L8" s="67">
        <v>8477</v>
      </c>
    </row>
    <row r="9" spans="1:13" s="1" customFormat="1" x14ac:dyDescent="0.35">
      <c r="A9" s="101"/>
    </row>
    <row r="10" spans="1:13" x14ac:dyDescent="0.35">
      <c r="A10" s="16"/>
      <c r="M10"/>
    </row>
    <row r="11" spans="1:13" ht="15" customHeight="1" x14ac:dyDescent="0.35">
      <c r="A11" s="16"/>
      <c r="M11"/>
    </row>
    <row r="12" spans="1:13" ht="15" customHeight="1" x14ac:dyDescent="0.35">
      <c r="A12" s="16"/>
      <c r="M12"/>
    </row>
    <row r="13" spans="1:13" x14ac:dyDescent="0.35">
      <c r="A13" s="16"/>
      <c r="M13"/>
    </row>
    <row r="14" spans="1:13" s="1" customFormat="1" x14ac:dyDescent="0.35">
      <c r="A14" s="101"/>
    </row>
    <row r="15" spans="1:13" x14ac:dyDescent="0.35">
      <c r="A15" s="16"/>
      <c r="M15"/>
    </row>
    <row r="16" spans="1:13" x14ac:dyDescent="0.35">
      <c r="A16" s="16"/>
      <c r="M16"/>
    </row>
    <row r="17" spans="1:13" x14ac:dyDescent="0.35">
      <c r="A17" s="16"/>
      <c r="M17"/>
    </row>
    <row r="18" spans="1:13" x14ac:dyDescent="0.35">
      <c r="A18" s="16"/>
      <c r="M18"/>
    </row>
    <row r="19" spans="1:13" x14ac:dyDescent="0.35">
      <c r="A19" s="87" t="s">
        <v>76</v>
      </c>
      <c r="B19" s="89"/>
      <c r="C19" s="89"/>
      <c r="D19" s="89"/>
      <c r="E19" s="89"/>
      <c r="F19" s="89"/>
      <c r="G19" s="89"/>
      <c r="H19" s="89"/>
      <c r="I19" s="89"/>
      <c r="J19" s="89"/>
      <c r="K19" s="89"/>
      <c r="L19" s="89"/>
      <c r="M19"/>
    </row>
    <row r="20" spans="1:13" ht="14.5" customHeight="1" x14ac:dyDescent="0.35">
      <c r="A20" s="88" t="s">
        <v>77</v>
      </c>
      <c r="B20" s="88"/>
      <c r="C20" s="88"/>
      <c r="D20" s="88"/>
      <c r="E20" s="88"/>
      <c r="F20" s="88"/>
      <c r="G20" s="88"/>
      <c r="H20" s="88"/>
      <c r="I20" s="88"/>
      <c r="J20" s="88"/>
      <c r="K20" s="88"/>
      <c r="L20" s="88"/>
      <c r="M20"/>
    </row>
    <row r="25" spans="1:13" x14ac:dyDescent="0.35">
      <c r="A25" s="151" t="s">
        <v>78</v>
      </c>
      <c r="B25" s="152"/>
      <c r="C25" s="152"/>
      <c r="D25" s="152"/>
      <c r="E25" s="152"/>
      <c r="F25" s="152"/>
      <c r="G25" s="152"/>
      <c r="H25" s="152"/>
      <c r="I25" s="152"/>
      <c r="J25" s="152"/>
      <c r="K25" s="152"/>
      <c r="L25" s="152"/>
    </row>
    <row r="26" spans="1:13" x14ac:dyDescent="0.35">
      <c r="A26" s="34"/>
      <c r="B26" s="35">
        <v>2014</v>
      </c>
      <c r="C26" s="35">
        <v>2015</v>
      </c>
      <c r="D26" s="35">
        <v>2016</v>
      </c>
      <c r="E26" s="35">
        <v>2017</v>
      </c>
      <c r="F26" s="35">
        <v>2018</v>
      </c>
      <c r="G26" s="35">
        <v>2019</v>
      </c>
      <c r="H26" s="35">
        <v>2020</v>
      </c>
      <c r="I26" s="35">
        <v>2021</v>
      </c>
      <c r="J26" s="35">
        <v>2022</v>
      </c>
      <c r="K26" s="35">
        <v>2023</v>
      </c>
      <c r="L26" s="35">
        <v>2024</v>
      </c>
    </row>
    <row r="27" spans="1:13" x14ac:dyDescent="0.35">
      <c r="A27" s="11" t="s">
        <v>79</v>
      </c>
      <c r="B27" s="9">
        <v>75</v>
      </c>
      <c r="C27" s="9">
        <v>70</v>
      </c>
      <c r="D27" s="9">
        <v>94</v>
      </c>
      <c r="E27" s="9">
        <v>86</v>
      </c>
      <c r="F27" s="9">
        <v>93</v>
      </c>
      <c r="G27" s="9">
        <v>99</v>
      </c>
      <c r="H27" s="9">
        <v>83</v>
      </c>
      <c r="I27" s="9">
        <v>87</v>
      </c>
      <c r="J27" s="9">
        <v>95</v>
      </c>
      <c r="K27" s="9">
        <v>91</v>
      </c>
      <c r="L27" s="9">
        <v>91</v>
      </c>
    </row>
    <row r="28" spans="1:13" ht="29" x14ac:dyDescent="0.35">
      <c r="A28" s="8" t="s">
        <v>80</v>
      </c>
      <c r="B28" s="10">
        <v>10</v>
      </c>
      <c r="C28" s="10">
        <v>15</v>
      </c>
      <c r="D28" s="10">
        <v>17</v>
      </c>
      <c r="E28" s="10">
        <v>18</v>
      </c>
      <c r="F28" s="10">
        <v>17</v>
      </c>
      <c r="G28" s="10">
        <v>20</v>
      </c>
      <c r="H28" s="10">
        <v>17</v>
      </c>
      <c r="I28" s="10">
        <v>12</v>
      </c>
      <c r="J28" s="10">
        <v>17</v>
      </c>
      <c r="K28" s="10">
        <v>16</v>
      </c>
      <c r="L28" s="10">
        <v>18</v>
      </c>
    </row>
    <row r="29" spans="1:13" x14ac:dyDescent="0.35">
      <c r="A29" s="11" t="s">
        <v>81</v>
      </c>
      <c r="B29" s="9">
        <v>18</v>
      </c>
      <c r="C29" s="9">
        <v>19</v>
      </c>
      <c r="D29" s="9">
        <v>35</v>
      </c>
      <c r="E29" s="9">
        <v>33</v>
      </c>
      <c r="F29" s="9">
        <v>45</v>
      </c>
      <c r="G29" s="9">
        <v>57</v>
      </c>
      <c r="H29" s="9">
        <v>59</v>
      </c>
      <c r="I29" s="9">
        <v>56</v>
      </c>
      <c r="J29" s="9">
        <v>65</v>
      </c>
      <c r="K29" s="9">
        <v>60</v>
      </c>
      <c r="L29" s="9">
        <v>67</v>
      </c>
    </row>
    <row r="30" spans="1:13" ht="29" x14ac:dyDescent="0.35">
      <c r="A30" s="8" t="s">
        <v>82</v>
      </c>
      <c r="B30" s="10">
        <v>26</v>
      </c>
      <c r="C30" s="10">
        <v>19</v>
      </c>
      <c r="D30" s="10">
        <v>28</v>
      </c>
      <c r="E30" s="10">
        <v>30</v>
      </c>
      <c r="F30" s="10">
        <v>27</v>
      </c>
      <c r="G30" s="10">
        <v>35</v>
      </c>
      <c r="H30" s="10">
        <v>34</v>
      </c>
      <c r="I30" s="10">
        <v>38</v>
      </c>
      <c r="J30" s="10">
        <v>44</v>
      </c>
      <c r="K30" s="10">
        <v>45</v>
      </c>
      <c r="L30" s="10">
        <v>50</v>
      </c>
    </row>
    <row r="31" spans="1:13" ht="29" x14ac:dyDescent="0.35">
      <c r="A31" s="11" t="s">
        <v>83</v>
      </c>
      <c r="B31" s="9">
        <v>0</v>
      </c>
      <c r="C31" s="9">
        <v>1</v>
      </c>
      <c r="D31" s="9">
        <v>1</v>
      </c>
      <c r="E31" s="9">
        <v>3</v>
      </c>
      <c r="F31" s="9">
        <v>2</v>
      </c>
      <c r="G31" s="9">
        <v>3</v>
      </c>
      <c r="H31" s="9">
        <v>2</v>
      </c>
      <c r="I31" s="9">
        <v>3</v>
      </c>
      <c r="J31" s="9">
        <v>4</v>
      </c>
      <c r="K31" s="9">
        <v>5</v>
      </c>
      <c r="L31" s="9">
        <v>6</v>
      </c>
    </row>
    <row r="32" spans="1:13" ht="29" x14ac:dyDescent="0.35">
      <c r="A32" s="8" t="s">
        <v>84</v>
      </c>
      <c r="B32" s="10">
        <v>0</v>
      </c>
      <c r="C32" s="10">
        <v>1</v>
      </c>
      <c r="D32" s="10">
        <v>1</v>
      </c>
      <c r="E32" s="10">
        <v>1</v>
      </c>
      <c r="F32" s="10">
        <v>1</v>
      </c>
      <c r="G32" s="10">
        <v>1</v>
      </c>
      <c r="H32" s="10">
        <v>1</v>
      </c>
      <c r="I32" s="10">
        <v>1</v>
      </c>
      <c r="J32" s="10">
        <v>1</v>
      </c>
      <c r="K32" s="10">
        <v>1</v>
      </c>
      <c r="L32" s="10">
        <v>1</v>
      </c>
    </row>
    <row r="33" spans="1:12" x14ac:dyDescent="0.35">
      <c r="A33" s="36" t="s">
        <v>71</v>
      </c>
      <c r="B33" s="65">
        <f t="shared" ref="B33:I33" si="0">SUM(B27:B32)</f>
        <v>129</v>
      </c>
      <c r="C33" s="65">
        <f t="shared" si="0"/>
        <v>125</v>
      </c>
      <c r="D33" s="65">
        <f t="shared" si="0"/>
        <v>176</v>
      </c>
      <c r="E33" s="65">
        <f t="shared" si="0"/>
        <v>171</v>
      </c>
      <c r="F33" s="65">
        <f t="shared" si="0"/>
        <v>185</v>
      </c>
      <c r="G33" s="65">
        <f t="shared" si="0"/>
        <v>215</v>
      </c>
      <c r="H33" s="65">
        <f t="shared" si="0"/>
        <v>196</v>
      </c>
      <c r="I33" s="65">
        <f t="shared" si="0"/>
        <v>197</v>
      </c>
      <c r="J33" s="65">
        <f>SUM(J27:J32)</f>
        <v>226</v>
      </c>
      <c r="K33" s="65">
        <f>SUM(K27:K32)</f>
        <v>218</v>
      </c>
      <c r="L33" s="65">
        <v>233</v>
      </c>
    </row>
    <row r="34" spans="1:12" x14ac:dyDescent="0.35">
      <c r="A34" s="11" t="s">
        <v>85</v>
      </c>
      <c r="B34" s="9">
        <v>252</v>
      </c>
      <c r="C34" s="9">
        <v>264</v>
      </c>
      <c r="D34" s="9">
        <v>268</v>
      </c>
      <c r="E34" s="9">
        <v>266</v>
      </c>
      <c r="F34" s="9">
        <v>282</v>
      </c>
      <c r="G34" s="9">
        <v>303</v>
      </c>
      <c r="H34" s="9">
        <v>312</v>
      </c>
      <c r="I34" s="9">
        <v>332</v>
      </c>
      <c r="J34" s="9">
        <v>350</v>
      </c>
      <c r="K34" s="9">
        <v>347</v>
      </c>
      <c r="L34" s="9">
        <v>351</v>
      </c>
    </row>
    <row r="35" spans="1:12" x14ac:dyDescent="0.35">
      <c r="A35" s="8" t="s">
        <v>86</v>
      </c>
      <c r="B35" s="10">
        <v>324</v>
      </c>
      <c r="C35" s="10">
        <v>331</v>
      </c>
      <c r="D35" s="10">
        <v>320</v>
      </c>
      <c r="E35" s="10">
        <v>308</v>
      </c>
      <c r="F35" s="10">
        <v>306</v>
      </c>
      <c r="G35" s="10">
        <v>297</v>
      </c>
      <c r="H35" s="10">
        <v>283</v>
      </c>
      <c r="I35" s="10">
        <v>293</v>
      </c>
      <c r="J35" s="10">
        <v>302</v>
      </c>
      <c r="K35" s="10">
        <v>292</v>
      </c>
      <c r="L35" s="10">
        <v>298</v>
      </c>
    </row>
    <row r="36" spans="1:12" x14ac:dyDescent="0.35">
      <c r="A36" s="11" t="s">
        <v>87</v>
      </c>
      <c r="B36" s="9">
        <v>422</v>
      </c>
      <c r="C36" s="9">
        <v>404</v>
      </c>
      <c r="D36" s="9">
        <v>396</v>
      </c>
      <c r="E36" s="9">
        <v>382</v>
      </c>
      <c r="F36" s="9">
        <v>376</v>
      </c>
      <c r="G36" s="9">
        <v>384</v>
      </c>
      <c r="H36" s="9">
        <v>347</v>
      </c>
      <c r="I36" s="9">
        <v>392</v>
      </c>
      <c r="J36" s="9">
        <v>397</v>
      </c>
      <c r="K36" s="9">
        <v>457</v>
      </c>
      <c r="L36" s="9">
        <v>421</v>
      </c>
    </row>
    <row r="37" spans="1:12" x14ac:dyDescent="0.35">
      <c r="A37" s="36" t="s">
        <v>72</v>
      </c>
      <c r="B37" s="65">
        <f>SUM(B34:B36)</f>
        <v>998</v>
      </c>
      <c r="C37" s="65">
        <f t="shared" ref="C37:L37" si="1">SUM(C34:C36)</f>
        <v>999</v>
      </c>
      <c r="D37" s="65">
        <f t="shared" si="1"/>
        <v>984</v>
      </c>
      <c r="E37" s="65">
        <f t="shared" si="1"/>
        <v>956</v>
      </c>
      <c r="F37" s="65">
        <f t="shared" si="1"/>
        <v>964</v>
      </c>
      <c r="G37" s="65">
        <f t="shared" si="1"/>
        <v>984</v>
      </c>
      <c r="H37" s="65">
        <f t="shared" si="1"/>
        <v>942</v>
      </c>
      <c r="I37" s="65">
        <f t="shared" si="1"/>
        <v>1017</v>
      </c>
      <c r="J37" s="65">
        <f t="shared" si="1"/>
        <v>1049</v>
      </c>
      <c r="K37" s="65">
        <f t="shared" si="1"/>
        <v>1096</v>
      </c>
      <c r="L37" s="65">
        <f t="shared" si="1"/>
        <v>1070</v>
      </c>
    </row>
    <row r="38" spans="1:12" x14ac:dyDescent="0.35">
      <c r="A38" s="11" t="s">
        <v>88</v>
      </c>
      <c r="B38" s="9">
        <v>8290</v>
      </c>
      <c r="C38" s="9">
        <v>8118</v>
      </c>
      <c r="D38" s="9">
        <v>8329</v>
      </c>
      <c r="E38" s="9">
        <v>8073</v>
      </c>
      <c r="F38" s="9">
        <v>8134</v>
      </c>
      <c r="G38" s="9">
        <v>7996</v>
      </c>
      <c r="H38" s="9">
        <v>7836</v>
      </c>
      <c r="I38" s="9">
        <v>7747</v>
      </c>
      <c r="J38" s="9">
        <v>7374</v>
      </c>
      <c r="K38" s="9">
        <v>7494</v>
      </c>
      <c r="L38" s="9">
        <v>7443</v>
      </c>
    </row>
    <row r="39" spans="1:12" x14ac:dyDescent="0.35">
      <c r="A39" s="8" t="s">
        <v>89</v>
      </c>
      <c r="B39" s="10">
        <v>8</v>
      </c>
      <c r="C39" s="10">
        <v>9</v>
      </c>
      <c r="D39" s="10">
        <v>7</v>
      </c>
      <c r="E39" s="10">
        <v>6</v>
      </c>
      <c r="F39" s="10">
        <v>0</v>
      </c>
      <c r="G39" s="10">
        <v>7</v>
      </c>
      <c r="H39" s="10">
        <v>5</v>
      </c>
      <c r="I39" s="10">
        <v>4</v>
      </c>
      <c r="J39" s="10">
        <v>4</v>
      </c>
      <c r="K39" s="10">
        <v>3</v>
      </c>
      <c r="L39" s="10">
        <v>5</v>
      </c>
    </row>
    <row r="40" spans="1:12" x14ac:dyDescent="0.35">
      <c r="A40" s="11" t="s">
        <v>90</v>
      </c>
      <c r="B40" s="9">
        <v>0</v>
      </c>
      <c r="C40" s="9">
        <v>0</v>
      </c>
      <c r="D40" s="9">
        <v>0</v>
      </c>
      <c r="E40" s="9">
        <v>0</v>
      </c>
      <c r="F40" s="9">
        <v>0</v>
      </c>
      <c r="G40" s="9">
        <v>0</v>
      </c>
      <c r="H40" s="9">
        <v>0</v>
      </c>
      <c r="I40" s="9">
        <v>0</v>
      </c>
      <c r="J40" s="9">
        <v>0</v>
      </c>
      <c r="K40" s="9">
        <v>0</v>
      </c>
      <c r="L40" s="9">
        <v>3</v>
      </c>
    </row>
    <row r="41" spans="1:12" x14ac:dyDescent="0.35">
      <c r="A41" s="8" t="s">
        <v>91</v>
      </c>
      <c r="B41" s="10">
        <v>2</v>
      </c>
      <c r="C41" s="10">
        <v>2</v>
      </c>
      <c r="D41" s="10">
        <v>2</v>
      </c>
      <c r="E41" s="10">
        <v>2</v>
      </c>
      <c r="F41" s="10">
        <v>2</v>
      </c>
      <c r="G41" s="10">
        <v>2</v>
      </c>
      <c r="H41" s="10">
        <v>2</v>
      </c>
      <c r="I41" s="10">
        <v>2</v>
      </c>
      <c r="J41" s="10">
        <v>2</v>
      </c>
      <c r="K41" s="10">
        <v>1</v>
      </c>
      <c r="L41" s="10">
        <v>0</v>
      </c>
    </row>
    <row r="42" spans="1:12" x14ac:dyDescent="0.35">
      <c r="A42" s="36" t="s">
        <v>73</v>
      </c>
      <c r="B42" s="65">
        <f t="shared" ref="B42:J42" si="2">SUM(B38:B41)</f>
        <v>8300</v>
      </c>
      <c r="C42" s="65">
        <f t="shared" si="2"/>
        <v>8129</v>
      </c>
      <c r="D42" s="65">
        <f t="shared" si="2"/>
        <v>8338</v>
      </c>
      <c r="E42" s="65">
        <f t="shared" si="2"/>
        <v>8081</v>
      </c>
      <c r="F42" s="65">
        <f t="shared" si="2"/>
        <v>8136</v>
      </c>
      <c r="G42" s="65">
        <f t="shared" si="2"/>
        <v>8005</v>
      </c>
      <c r="H42" s="65">
        <f t="shared" si="2"/>
        <v>7843</v>
      </c>
      <c r="I42" s="65">
        <f t="shared" si="2"/>
        <v>7753</v>
      </c>
      <c r="J42" s="65">
        <f t="shared" si="2"/>
        <v>7380</v>
      </c>
      <c r="K42" s="65">
        <f>SUM(K38:K41)</f>
        <v>7498</v>
      </c>
      <c r="L42" s="65">
        <v>7451</v>
      </c>
    </row>
    <row r="43" spans="1:12" ht="18.75" customHeight="1" x14ac:dyDescent="0.35">
      <c r="A43" s="11" t="s">
        <v>92</v>
      </c>
      <c r="B43" s="9">
        <v>445</v>
      </c>
      <c r="C43" s="9">
        <v>450</v>
      </c>
      <c r="D43" s="9">
        <v>506</v>
      </c>
      <c r="E43" s="9">
        <v>514</v>
      </c>
      <c r="F43" s="9">
        <v>497</v>
      </c>
      <c r="G43" s="9">
        <v>532</v>
      </c>
      <c r="H43" s="9">
        <v>496</v>
      </c>
      <c r="I43" s="9">
        <v>539</v>
      </c>
      <c r="J43" s="9">
        <v>524</v>
      </c>
      <c r="K43" s="9">
        <v>545</v>
      </c>
      <c r="L43" s="9">
        <v>513</v>
      </c>
    </row>
    <row r="44" spans="1:12" x14ac:dyDescent="0.35">
      <c r="A44" s="8" t="s">
        <v>93</v>
      </c>
      <c r="B44" s="10">
        <v>2010</v>
      </c>
      <c r="C44" s="10">
        <v>2153</v>
      </c>
      <c r="D44" s="10">
        <v>2303</v>
      </c>
      <c r="E44" s="10">
        <v>2388</v>
      </c>
      <c r="F44" s="10">
        <v>2329</v>
      </c>
      <c r="G44" s="10">
        <v>2350</v>
      </c>
      <c r="H44" s="10">
        <v>2229</v>
      </c>
      <c r="I44" s="10">
        <v>2430</v>
      </c>
      <c r="J44" s="10">
        <v>2333</v>
      </c>
      <c r="K44" s="10">
        <v>2462</v>
      </c>
      <c r="L44" s="10">
        <v>2434</v>
      </c>
    </row>
    <row r="45" spans="1:12" x14ac:dyDescent="0.35">
      <c r="A45" s="11" t="s">
        <v>94</v>
      </c>
      <c r="B45" s="9">
        <v>0</v>
      </c>
      <c r="C45" s="9">
        <v>0</v>
      </c>
      <c r="D45" s="9">
        <v>0</v>
      </c>
      <c r="E45" s="9">
        <v>0</v>
      </c>
      <c r="F45" s="9">
        <v>0</v>
      </c>
      <c r="G45" s="9">
        <v>0</v>
      </c>
      <c r="H45" s="9">
        <v>0</v>
      </c>
      <c r="I45" s="9">
        <v>0</v>
      </c>
      <c r="J45" s="9">
        <v>0</v>
      </c>
      <c r="K45" s="9">
        <v>1</v>
      </c>
      <c r="L45" s="9">
        <v>3</v>
      </c>
    </row>
    <row r="46" spans="1:12" x14ac:dyDescent="0.35">
      <c r="A46" s="8" t="s">
        <v>95</v>
      </c>
      <c r="B46" s="10">
        <v>386</v>
      </c>
      <c r="C46" s="10">
        <v>411</v>
      </c>
      <c r="D46" s="10">
        <v>527</v>
      </c>
      <c r="E46" s="10">
        <v>496</v>
      </c>
      <c r="F46" s="10">
        <v>640</v>
      </c>
      <c r="G46" s="10">
        <v>545</v>
      </c>
      <c r="H46" s="10">
        <v>310</v>
      </c>
      <c r="I46" s="10">
        <v>128</v>
      </c>
      <c r="J46" s="10">
        <v>645</v>
      </c>
      <c r="K46" s="10">
        <v>506</v>
      </c>
      <c r="L46" s="10">
        <v>435</v>
      </c>
    </row>
    <row r="47" spans="1:12" x14ac:dyDescent="0.35">
      <c r="A47" s="11" t="s">
        <v>96</v>
      </c>
      <c r="B47" s="9">
        <v>32</v>
      </c>
      <c r="C47" s="9">
        <v>29</v>
      </c>
      <c r="D47" s="9">
        <v>33</v>
      </c>
      <c r="E47" s="9">
        <v>28</v>
      </c>
      <c r="F47" s="9">
        <v>30</v>
      </c>
      <c r="G47" s="9">
        <v>33</v>
      </c>
      <c r="H47" s="9">
        <v>25</v>
      </c>
      <c r="I47" s="9">
        <v>38</v>
      </c>
      <c r="J47" s="9">
        <v>32</v>
      </c>
      <c r="K47" s="9">
        <v>33</v>
      </c>
      <c r="L47" s="9">
        <v>35</v>
      </c>
    </row>
    <row r="48" spans="1:12" x14ac:dyDescent="0.35">
      <c r="A48" s="8" t="s">
        <v>97</v>
      </c>
      <c r="B48" s="10">
        <v>0</v>
      </c>
      <c r="C48" s="10">
        <v>1</v>
      </c>
      <c r="D48" s="10">
        <v>1</v>
      </c>
      <c r="E48" s="10">
        <v>1</v>
      </c>
      <c r="F48" s="10">
        <v>1</v>
      </c>
      <c r="G48" s="10">
        <v>1</v>
      </c>
      <c r="H48" s="10">
        <v>1</v>
      </c>
      <c r="I48" s="10">
        <v>0</v>
      </c>
      <c r="J48" s="10">
        <v>2</v>
      </c>
      <c r="K48" s="10">
        <v>1</v>
      </c>
      <c r="L48" s="10">
        <v>1</v>
      </c>
    </row>
    <row r="49" spans="1:12" x14ac:dyDescent="0.35">
      <c r="A49" s="11" t="s">
        <v>98</v>
      </c>
      <c r="B49" s="9">
        <v>49</v>
      </c>
      <c r="C49" s="9">
        <v>49</v>
      </c>
      <c r="D49" s="9">
        <v>6</v>
      </c>
      <c r="E49" s="9">
        <v>101</v>
      </c>
      <c r="F49" s="9">
        <v>4</v>
      </c>
      <c r="G49" s="9">
        <v>52</v>
      </c>
      <c r="H49" s="9">
        <v>3</v>
      </c>
      <c r="I49" s="9">
        <v>48</v>
      </c>
      <c r="J49" s="9">
        <v>124</v>
      </c>
      <c r="K49" s="9">
        <v>75</v>
      </c>
      <c r="L49" s="9"/>
    </row>
    <row r="50" spans="1:12" x14ac:dyDescent="0.35">
      <c r="A50" s="8" t="s">
        <v>99</v>
      </c>
      <c r="B50" s="10">
        <v>0</v>
      </c>
      <c r="C50" s="10">
        <v>0</v>
      </c>
      <c r="D50" s="10">
        <v>0</v>
      </c>
      <c r="E50" s="10">
        <v>0</v>
      </c>
      <c r="F50" s="10">
        <v>0</v>
      </c>
      <c r="G50" s="10">
        <v>1</v>
      </c>
      <c r="H50" s="10">
        <v>15</v>
      </c>
      <c r="I50" s="10">
        <v>12</v>
      </c>
      <c r="J50" s="10">
        <v>12</v>
      </c>
      <c r="K50" s="10">
        <v>16</v>
      </c>
      <c r="L50" s="10">
        <v>11</v>
      </c>
    </row>
    <row r="51" spans="1:12" x14ac:dyDescent="0.35">
      <c r="A51" s="11" t="s">
        <v>100</v>
      </c>
      <c r="B51" s="9">
        <v>0</v>
      </c>
      <c r="C51" s="9">
        <v>1</v>
      </c>
      <c r="D51" s="9">
        <v>1</v>
      </c>
      <c r="E51" s="9">
        <v>1</v>
      </c>
      <c r="F51" s="9">
        <v>1</v>
      </c>
      <c r="G51" s="9">
        <v>1</v>
      </c>
      <c r="H51" s="9">
        <v>1</v>
      </c>
      <c r="I51" s="9">
        <v>1</v>
      </c>
      <c r="J51" s="9">
        <v>1</v>
      </c>
      <c r="K51" s="9">
        <v>1</v>
      </c>
      <c r="L51" s="9">
        <v>1</v>
      </c>
    </row>
    <row r="52" spans="1:12" x14ac:dyDescent="0.35">
      <c r="A52" s="36" t="s">
        <v>74</v>
      </c>
      <c r="B52" s="65">
        <f>SUM(B43:B51)</f>
        <v>2922</v>
      </c>
      <c r="C52" s="65">
        <f t="shared" ref="C52:L52" si="3">SUM(C43:C51)</f>
        <v>3094</v>
      </c>
      <c r="D52" s="65">
        <f t="shared" si="3"/>
        <v>3377</v>
      </c>
      <c r="E52" s="65">
        <f t="shared" si="3"/>
        <v>3529</v>
      </c>
      <c r="F52" s="65">
        <f t="shared" si="3"/>
        <v>3502</v>
      </c>
      <c r="G52" s="65">
        <f t="shared" si="3"/>
        <v>3515</v>
      </c>
      <c r="H52" s="65">
        <f t="shared" si="3"/>
        <v>3080</v>
      </c>
      <c r="I52" s="65">
        <f t="shared" si="3"/>
        <v>3196</v>
      </c>
      <c r="J52" s="65">
        <f t="shared" si="3"/>
        <v>3673</v>
      </c>
      <c r="K52" s="65">
        <f t="shared" si="3"/>
        <v>3640</v>
      </c>
      <c r="L52" s="65">
        <f t="shared" si="3"/>
        <v>3433</v>
      </c>
    </row>
    <row r="53" spans="1:12" x14ac:dyDescent="0.35">
      <c r="A53" s="11" t="s">
        <v>101</v>
      </c>
      <c r="B53" s="9">
        <v>1767</v>
      </c>
      <c r="C53" s="9">
        <v>1782</v>
      </c>
      <c r="D53" s="9">
        <v>1937</v>
      </c>
      <c r="E53" s="9">
        <v>1927</v>
      </c>
      <c r="F53" s="9">
        <v>1977</v>
      </c>
      <c r="G53" s="9">
        <v>1990</v>
      </c>
      <c r="H53" s="9">
        <v>2170</v>
      </c>
      <c r="I53" s="9">
        <v>2112</v>
      </c>
      <c r="J53" s="9">
        <v>2271</v>
      </c>
      <c r="K53" s="9">
        <v>2383</v>
      </c>
      <c r="L53" s="9">
        <v>2409</v>
      </c>
    </row>
    <row r="54" spans="1:12" x14ac:dyDescent="0.35">
      <c r="A54" s="8" t="s">
        <v>102</v>
      </c>
      <c r="B54" s="10">
        <v>1788</v>
      </c>
      <c r="C54" s="10">
        <v>1796</v>
      </c>
      <c r="D54" s="10">
        <v>1954</v>
      </c>
      <c r="E54" s="10">
        <v>1946</v>
      </c>
      <c r="F54" s="10">
        <v>1996</v>
      </c>
      <c r="G54" s="10">
        <v>2004</v>
      </c>
      <c r="H54" s="10">
        <v>2182</v>
      </c>
      <c r="I54" s="10">
        <v>2126</v>
      </c>
      <c r="J54" s="10">
        <v>2283</v>
      </c>
      <c r="K54" s="10">
        <v>2384</v>
      </c>
      <c r="L54" s="10">
        <v>2428</v>
      </c>
    </row>
    <row r="55" spans="1:12" x14ac:dyDescent="0.35">
      <c r="A55" s="11" t="s">
        <v>103</v>
      </c>
      <c r="B55" s="9">
        <v>8</v>
      </c>
      <c r="C55" s="9">
        <v>6</v>
      </c>
      <c r="D55" s="9">
        <v>7</v>
      </c>
      <c r="E55" s="9">
        <v>5</v>
      </c>
      <c r="F55" s="9">
        <v>4</v>
      </c>
      <c r="G55" s="9">
        <v>6</v>
      </c>
      <c r="H55" s="9">
        <v>5</v>
      </c>
      <c r="I55" s="9">
        <v>5</v>
      </c>
      <c r="J55" s="9">
        <v>7</v>
      </c>
      <c r="K55" s="9">
        <v>5</v>
      </c>
      <c r="L55" s="9">
        <v>5</v>
      </c>
    </row>
    <row r="56" spans="1:12" x14ac:dyDescent="0.35">
      <c r="A56" s="8" t="s">
        <v>104</v>
      </c>
      <c r="B56" s="10">
        <v>3407</v>
      </c>
      <c r="C56" s="10">
        <v>3328</v>
      </c>
      <c r="D56" s="10">
        <v>3435</v>
      </c>
      <c r="E56" s="10">
        <v>3367</v>
      </c>
      <c r="F56" s="10">
        <v>3412</v>
      </c>
      <c r="G56" s="10">
        <v>3324</v>
      </c>
      <c r="H56" s="10">
        <v>3520</v>
      </c>
      <c r="I56" s="10">
        <v>3491</v>
      </c>
      <c r="J56" s="10">
        <v>3580</v>
      </c>
      <c r="K56" s="10">
        <v>3604</v>
      </c>
      <c r="L56" s="10">
        <v>3632</v>
      </c>
    </row>
    <row r="57" spans="1:12" x14ac:dyDescent="0.35">
      <c r="A57" s="8" t="s">
        <v>105</v>
      </c>
      <c r="B57" s="10">
        <v>0</v>
      </c>
      <c r="C57" s="10">
        <v>0</v>
      </c>
      <c r="D57" s="10">
        <v>0</v>
      </c>
      <c r="E57" s="10">
        <v>0</v>
      </c>
      <c r="F57" s="10">
        <v>1</v>
      </c>
      <c r="G57" s="10">
        <v>1</v>
      </c>
      <c r="H57" s="10">
        <v>9</v>
      </c>
      <c r="I57" s="10">
        <v>11</v>
      </c>
      <c r="J57" s="10">
        <v>12</v>
      </c>
      <c r="K57" s="10">
        <v>12</v>
      </c>
      <c r="L57" s="10">
        <v>16</v>
      </c>
    </row>
    <row r="58" spans="1:12" x14ac:dyDescent="0.35">
      <c r="A58" s="36" t="s">
        <v>75</v>
      </c>
      <c r="B58" s="65">
        <f t="shared" ref="B58:J58" si="4">SUM(B53:B56)</f>
        <v>6970</v>
      </c>
      <c r="C58" s="65">
        <f t="shared" si="4"/>
        <v>6912</v>
      </c>
      <c r="D58" s="65">
        <f t="shared" si="4"/>
        <v>7333</v>
      </c>
      <c r="E58" s="65">
        <f t="shared" si="4"/>
        <v>7245</v>
      </c>
      <c r="F58" s="65">
        <f t="shared" si="4"/>
        <v>7389</v>
      </c>
      <c r="G58" s="65">
        <f t="shared" si="4"/>
        <v>7324</v>
      </c>
      <c r="H58" s="65">
        <f t="shared" si="4"/>
        <v>7877</v>
      </c>
      <c r="I58" s="65">
        <f t="shared" si="4"/>
        <v>7734</v>
      </c>
      <c r="J58" s="65">
        <f t="shared" si="4"/>
        <v>8141</v>
      </c>
      <c r="K58" s="65">
        <f>SUM(K53:K57)</f>
        <v>8388</v>
      </c>
      <c r="L58" s="65">
        <v>8477</v>
      </c>
    </row>
    <row r="59" spans="1:12" x14ac:dyDescent="0.35">
      <c r="A59" s="159" t="s">
        <v>76</v>
      </c>
      <c r="B59" s="159"/>
      <c r="C59" s="159"/>
      <c r="D59" s="159"/>
      <c r="E59" s="159"/>
      <c r="F59" s="159"/>
      <c r="G59" s="159"/>
      <c r="H59" s="159"/>
      <c r="I59" s="159"/>
      <c r="J59" s="159"/>
      <c r="K59" s="32"/>
      <c r="L59" s="32"/>
    </row>
    <row r="60" spans="1:12" x14ac:dyDescent="0.35">
      <c r="A60" s="160" t="s">
        <v>77</v>
      </c>
      <c r="B60" s="159"/>
      <c r="C60" s="159"/>
      <c r="D60" s="159"/>
      <c r="E60" s="159"/>
      <c r="F60" s="159"/>
      <c r="G60" s="159"/>
      <c r="H60" s="159"/>
      <c r="I60" s="159"/>
      <c r="J60" s="159"/>
      <c r="K60" s="63"/>
      <c r="L60" s="63"/>
    </row>
  </sheetData>
  <mergeCells count="4">
    <mergeCell ref="A1:L1"/>
    <mergeCell ref="A59:J59"/>
    <mergeCell ref="A60:J60"/>
    <mergeCell ref="A25:L25"/>
  </mergeCells>
  <hyperlinks>
    <hyperlink ref="A60" r:id="rId1" xr:uid="{176F700F-1074-47DC-914F-19DA9711979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FEFB-1C1D-4D76-8E59-485E8B8CAE02}">
  <dimension ref="A1:N47"/>
  <sheetViews>
    <sheetView showGridLines="0" tabSelected="1" zoomScale="115" zoomScaleNormal="115" workbookViewId="0">
      <selection activeCell="R14" sqref="R14"/>
    </sheetView>
  </sheetViews>
  <sheetFormatPr defaultRowHeight="14.5" x14ac:dyDescent="0.35"/>
  <cols>
    <col min="1" max="1" width="23" customWidth="1"/>
    <col min="2" max="13" width="10.1796875" customWidth="1"/>
    <col min="14" max="14" width="11.1796875" customWidth="1"/>
    <col min="16" max="16" width="20.1796875" customWidth="1"/>
  </cols>
  <sheetData>
    <row r="1" spans="1:14" ht="24.75" customHeight="1" x14ac:dyDescent="0.35">
      <c r="A1" s="128" t="s">
        <v>106</v>
      </c>
      <c r="B1" s="128"/>
      <c r="C1" s="128"/>
      <c r="D1" s="128"/>
      <c r="E1" s="128"/>
      <c r="F1" s="128"/>
      <c r="G1" s="128"/>
      <c r="H1" s="128"/>
      <c r="I1" s="128"/>
      <c r="J1" s="128"/>
      <c r="K1" s="128"/>
      <c r="L1" s="128"/>
      <c r="M1" s="128"/>
      <c r="N1" s="128"/>
    </row>
    <row r="2" spans="1:14" s="1" customFormat="1" x14ac:dyDescent="0.35">
      <c r="A2" s="110"/>
      <c r="B2" s="110"/>
      <c r="C2" s="110"/>
      <c r="D2" s="110"/>
      <c r="E2" s="110"/>
      <c r="F2" s="110"/>
      <c r="G2" s="110"/>
      <c r="H2" s="110"/>
      <c r="I2" s="110"/>
      <c r="J2" s="110"/>
      <c r="K2" s="110"/>
      <c r="L2" s="110"/>
      <c r="M2" s="23"/>
      <c r="N2" s="23"/>
    </row>
    <row r="3" spans="1:14" x14ac:dyDescent="0.35">
      <c r="B3" s="6">
        <v>2012</v>
      </c>
      <c r="C3" s="6">
        <v>2013</v>
      </c>
      <c r="D3" s="6">
        <v>2014</v>
      </c>
      <c r="E3" s="6">
        <v>2015</v>
      </c>
      <c r="F3" s="6">
        <v>2016</v>
      </c>
      <c r="G3" s="6">
        <v>2017</v>
      </c>
      <c r="H3" s="6">
        <v>2018</v>
      </c>
      <c r="I3" s="6">
        <v>2019</v>
      </c>
      <c r="J3" s="6">
        <v>2020</v>
      </c>
      <c r="K3" s="6">
        <v>2021</v>
      </c>
      <c r="L3" s="6">
        <v>2022</v>
      </c>
      <c r="M3" s="6">
        <v>2023</v>
      </c>
      <c r="N3" s="6">
        <v>2024</v>
      </c>
    </row>
    <row r="4" spans="1:14" ht="21.75" customHeight="1" x14ac:dyDescent="0.35">
      <c r="A4" s="14" t="s">
        <v>107</v>
      </c>
      <c r="B4" s="10">
        <v>1637</v>
      </c>
      <c r="C4" s="10">
        <v>1598</v>
      </c>
      <c r="D4" s="10">
        <v>1401</v>
      </c>
      <c r="E4" s="10">
        <v>1372</v>
      </c>
      <c r="F4" s="10">
        <v>1310</v>
      </c>
      <c r="G4" s="10">
        <v>1200</v>
      </c>
      <c r="H4" s="10">
        <v>1215</v>
      </c>
      <c r="I4" s="10">
        <v>1220</v>
      </c>
      <c r="J4" s="10">
        <v>1047</v>
      </c>
      <c r="K4" s="10">
        <v>1025</v>
      </c>
      <c r="L4" s="10">
        <v>1043</v>
      </c>
      <c r="M4" s="57">
        <v>615</v>
      </c>
      <c r="N4" s="57">
        <v>296</v>
      </c>
    </row>
    <row r="5" spans="1:14" ht="20.25" customHeight="1" x14ac:dyDescent="0.35">
      <c r="A5" s="14" t="s">
        <v>108</v>
      </c>
      <c r="B5" s="11" t="s">
        <v>109</v>
      </c>
      <c r="C5" s="11">
        <v>10</v>
      </c>
      <c r="D5" s="11">
        <v>16</v>
      </c>
      <c r="E5" s="11">
        <v>24</v>
      </c>
      <c r="F5" s="11">
        <v>37</v>
      </c>
      <c r="G5" s="11">
        <v>44</v>
      </c>
      <c r="H5" s="11">
        <v>191</v>
      </c>
      <c r="I5" s="11">
        <v>280</v>
      </c>
      <c r="J5" s="11">
        <v>258</v>
      </c>
      <c r="K5" s="11">
        <v>247</v>
      </c>
      <c r="L5" s="11">
        <v>218</v>
      </c>
      <c r="M5" s="68">
        <v>307</v>
      </c>
      <c r="N5" s="68">
        <v>293</v>
      </c>
    </row>
    <row r="6" spans="1:14" ht="18" customHeight="1" x14ac:dyDescent="0.35">
      <c r="A6" s="14" t="s">
        <v>110</v>
      </c>
      <c r="B6" s="8">
        <v>502</v>
      </c>
      <c r="C6" s="8">
        <v>469</v>
      </c>
      <c r="D6" s="8">
        <v>456</v>
      </c>
      <c r="E6" s="8">
        <v>460</v>
      </c>
      <c r="F6" s="8">
        <v>508</v>
      </c>
      <c r="G6" s="8">
        <v>515</v>
      </c>
      <c r="H6" s="8">
        <v>491</v>
      </c>
      <c r="I6" s="8">
        <v>454</v>
      </c>
      <c r="J6" s="8">
        <v>473</v>
      </c>
      <c r="K6" s="8">
        <v>465</v>
      </c>
      <c r="L6" s="8">
        <v>496</v>
      </c>
      <c r="M6" s="72">
        <v>737</v>
      </c>
      <c r="N6" s="72">
        <v>822</v>
      </c>
    </row>
    <row r="7" spans="1:14" x14ac:dyDescent="0.35">
      <c r="A7" s="14" t="s">
        <v>111</v>
      </c>
      <c r="B7" s="9">
        <v>13060</v>
      </c>
      <c r="C7" s="9">
        <v>12193</v>
      </c>
      <c r="D7" s="9">
        <v>11299</v>
      </c>
      <c r="E7" s="9">
        <v>10886</v>
      </c>
      <c r="F7" s="9">
        <v>10885</v>
      </c>
      <c r="G7" s="9">
        <v>10328</v>
      </c>
      <c r="H7" s="9">
        <v>9989</v>
      </c>
      <c r="I7" s="9">
        <v>10183</v>
      </c>
      <c r="J7" s="9">
        <v>9309</v>
      </c>
      <c r="K7" s="9">
        <v>9369</v>
      </c>
      <c r="L7" s="9">
        <v>8738</v>
      </c>
      <c r="M7" s="71">
        <v>6971</v>
      </c>
      <c r="N7" s="71">
        <v>6810</v>
      </c>
    </row>
    <row r="8" spans="1:14" x14ac:dyDescent="0.35">
      <c r="A8" s="14" t="s">
        <v>112</v>
      </c>
      <c r="B8" s="8" t="s">
        <v>113</v>
      </c>
      <c r="C8" s="8" t="s">
        <v>114</v>
      </c>
      <c r="D8" s="8" t="s">
        <v>114</v>
      </c>
      <c r="E8" s="8" t="s">
        <v>114</v>
      </c>
      <c r="F8" s="8" t="s">
        <v>114</v>
      </c>
      <c r="G8" s="8" t="s">
        <v>114</v>
      </c>
      <c r="H8" s="8" t="s">
        <v>114</v>
      </c>
      <c r="I8" s="8" t="s">
        <v>114</v>
      </c>
      <c r="J8" s="8">
        <v>12</v>
      </c>
      <c r="K8" s="8">
        <v>24</v>
      </c>
      <c r="L8" s="8">
        <v>26</v>
      </c>
      <c r="M8" s="72">
        <v>48</v>
      </c>
      <c r="N8" s="72">
        <v>140</v>
      </c>
    </row>
    <row r="9" spans="1:14" x14ac:dyDescent="0.35">
      <c r="A9" s="14" t="s">
        <v>115</v>
      </c>
      <c r="B9" s="11" t="s">
        <v>113</v>
      </c>
      <c r="C9" s="11" t="s">
        <v>114</v>
      </c>
      <c r="D9" s="11" t="s">
        <v>114</v>
      </c>
      <c r="E9" s="11">
        <v>982</v>
      </c>
      <c r="F9" s="11">
        <v>686</v>
      </c>
      <c r="G9" s="11">
        <v>457</v>
      </c>
      <c r="H9" s="11">
        <v>314</v>
      </c>
      <c r="I9" s="11">
        <v>310</v>
      </c>
      <c r="J9" s="11">
        <v>214</v>
      </c>
      <c r="K9" s="11">
        <v>218</v>
      </c>
      <c r="L9" s="11">
        <v>280</v>
      </c>
      <c r="M9" s="68">
        <v>239</v>
      </c>
      <c r="N9" s="68">
        <v>208</v>
      </c>
    </row>
    <row r="19" spans="1:14" x14ac:dyDescent="0.35">
      <c r="A19" s="31" t="s">
        <v>116</v>
      </c>
      <c r="B19" s="32"/>
      <c r="C19" s="32"/>
      <c r="D19" s="32"/>
      <c r="E19" s="32"/>
      <c r="F19" s="32"/>
      <c r="G19" s="32"/>
      <c r="H19" s="32"/>
      <c r="I19" s="32"/>
      <c r="J19" s="32"/>
      <c r="K19" s="32"/>
      <c r="L19" s="32"/>
      <c r="M19" s="46"/>
      <c r="N19" s="32"/>
    </row>
    <row r="20" spans="1:14" x14ac:dyDescent="0.35">
      <c r="A20" s="51" t="s">
        <v>117</v>
      </c>
      <c r="B20" s="51"/>
      <c r="C20" s="51"/>
      <c r="D20" s="51"/>
      <c r="E20" s="51"/>
      <c r="F20" s="51"/>
      <c r="G20" s="51"/>
      <c r="H20" s="51"/>
      <c r="I20" s="51"/>
      <c r="J20" s="51"/>
      <c r="K20" s="51"/>
      <c r="L20" s="51"/>
      <c r="M20" s="51"/>
      <c r="N20" s="32"/>
    </row>
    <row r="23" spans="1:14" x14ac:dyDescent="0.35">
      <c r="A23" s="135" t="s">
        <v>118</v>
      </c>
      <c r="B23" s="136"/>
      <c r="C23" s="136"/>
      <c r="D23" s="136"/>
      <c r="E23" s="136"/>
      <c r="F23" s="136"/>
      <c r="G23" s="136"/>
      <c r="H23" s="136"/>
      <c r="I23" s="136"/>
      <c r="J23" s="136"/>
      <c r="K23" s="136"/>
      <c r="L23" s="136"/>
      <c r="M23" s="136"/>
      <c r="N23" s="136"/>
    </row>
    <row r="24" spans="1:14" x14ac:dyDescent="0.35">
      <c r="A24" s="5"/>
      <c r="B24" s="6">
        <v>2012</v>
      </c>
      <c r="C24" s="6">
        <v>2013</v>
      </c>
      <c r="D24" s="6">
        <v>2014</v>
      </c>
      <c r="E24" s="6">
        <v>2015</v>
      </c>
      <c r="F24" s="6">
        <v>2016</v>
      </c>
      <c r="G24" s="6">
        <v>2017</v>
      </c>
      <c r="H24" s="6">
        <v>2018</v>
      </c>
      <c r="I24" s="6">
        <v>2019</v>
      </c>
      <c r="J24" s="6">
        <v>2020</v>
      </c>
      <c r="K24" s="6">
        <v>2021</v>
      </c>
      <c r="L24" s="6">
        <v>2022</v>
      </c>
      <c r="M24" s="6">
        <v>2023</v>
      </c>
      <c r="N24" s="6">
        <v>2024</v>
      </c>
    </row>
    <row r="25" spans="1:14" x14ac:dyDescent="0.35">
      <c r="A25" s="132" t="s">
        <v>107</v>
      </c>
      <c r="B25" s="133"/>
      <c r="C25" s="133"/>
      <c r="D25" s="133"/>
      <c r="E25" s="133"/>
      <c r="F25" s="133"/>
      <c r="G25" s="133"/>
      <c r="H25" s="133"/>
      <c r="I25" s="133"/>
      <c r="J25" s="133"/>
      <c r="K25" s="133"/>
      <c r="L25" s="134"/>
      <c r="M25" s="49"/>
      <c r="N25" s="49"/>
    </row>
    <row r="26" spans="1:14" x14ac:dyDescent="0.35">
      <c r="A26" s="14" t="s">
        <v>119</v>
      </c>
      <c r="B26" s="9">
        <v>6783</v>
      </c>
      <c r="C26" s="9">
        <v>6266</v>
      </c>
      <c r="D26" s="9">
        <v>5292</v>
      </c>
      <c r="E26" s="9">
        <v>5226</v>
      </c>
      <c r="F26" s="9">
        <v>5020</v>
      </c>
      <c r="G26" s="9">
        <v>4873</v>
      </c>
      <c r="H26" s="9">
        <v>4842</v>
      </c>
      <c r="I26" s="9">
        <v>5070</v>
      </c>
      <c r="J26" s="9">
        <v>4786</v>
      </c>
      <c r="K26" s="9">
        <v>4668</v>
      </c>
      <c r="L26" s="9">
        <v>4635</v>
      </c>
      <c r="M26" s="62">
        <v>1811</v>
      </c>
      <c r="N26" s="62">
        <v>948</v>
      </c>
    </row>
    <row r="27" spans="1:14" x14ac:dyDescent="0.35">
      <c r="A27" s="14" t="s">
        <v>120</v>
      </c>
      <c r="B27" s="10">
        <v>1637</v>
      </c>
      <c r="C27" s="10">
        <v>1598</v>
      </c>
      <c r="D27" s="10">
        <v>1401</v>
      </c>
      <c r="E27" s="10">
        <v>1372</v>
      </c>
      <c r="F27" s="10">
        <v>1310</v>
      </c>
      <c r="G27" s="10">
        <v>1200</v>
      </c>
      <c r="H27" s="10">
        <v>1215</v>
      </c>
      <c r="I27" s="10">
        <v>1220</v>
      </c>
      <c r="J27" s="10">
        <v>1047</v>
      </c>
      <c r="K27" s="10">
        <v>1025</v>
      </c>
      <c r="L27" s="10">
        <v>1043</v>
      </c>
      <c r="M27" s="10">
        <v>615</v>
      </c>
      <c r="N27" s="10">
        <v>296</v>
      </c>
    </row>
    <row r="28" spans="1:14" x14ac:dyDescent="0.35">
      <c r="A28" s="132" t="s">
        <v>108</v>
      </c>
      <c r="B28" s="133"/>
      <c r="C28" s="133"/>
      <c r="D28" s="133"/>
      <c r="E28" s="133"/>
      <c r="F28" s="133"/>
      <c r="G28" s="133"/>
      <c r="H28" s="133"/>
      <c r="I28" s="133"/>
      <c r="J28" s="133"/>
      <c r="K28" s="133"/>
      <c r="L28" s="134"/>
      <c r="M28" s="6"/>
      <c r="N28" s="6"/>
    </row>
    <row r="29" spans="1:14" x14ac:dyDescent="0.35">
      <c r="A29" s="14" t="s">
        <v>121</v>
      </c>
      <c r="B29" s="8" t="s">
        <v>109</v>
      </c>
      <c r="C29" s="8">
        <v>30</v>
      </c>
      <c r="D29" s="8">
        <v>57</v>
      </c>
      <c r="E29" s="8">
        <v>71</v>
      </c>
      <c r="F29" s="8">
        <v>136</v>
      </c>
      <c r="G29" s="8">
        <v>137</v>
      </c>
      <c r="H29" s="8">
        <v>595</v>
      </c>
      <c r="I29" s="10">
        <v>1129</v>
      </c>
      <c r="J29" s="10">
        <v>1180</v>
      </c>
      <c r="K29" s="10">
        <v>1285</v>
      </c>
      <c r="L29" s="10">
        <v>1257</v>
      </c>
      <c r="M29" s="77">
        <v>1857</v>
      </c>
      <c r="N29" s="77">
        <v>1316</v>
      </c>
    </row>
    <row r="30" spans="1:14" x14ac:dyDescent="0.35">
      <c r="A30" s="14" t="s">
        <v>120</v>
      </c>
      <c r="B30" s="11" t="s">
        <v>109</v>
      </c>
      <c r="C30" s="11">
        <v>10</v>
      </c>
      <c r="D30" s="11">
        <v>16</v>
      </c>
      <c r="E30" s="11">
        <v>24</v>
      </c>
      <c r="F30" s="11">
        <v>37</v>
      </c>
      <c r="G30" s="11">
        <v>44</v>
      </c>
      <c r="H30" s="11">
        <v>191</v>
      </c>
      <c r="I30" s="11">
        <v>280</v>
      </c>
      <c r="J30" s="11">
        <v>258</v>
      </c>
      <c r="K30" s="11">
        <v>247</v>
      </c>
      <c r="L30" s="11">
        <v>218</v>
      </c>
      <c r="M30" s="73">
        <v>307</v>
      </c>
      <c r="N30" s="73">
        <v>293</v>
      </c>
    </row>
    <row r="31" spans="1:14" x14ac:dyDescent="0.35">
      <c r="A31" s="132" t="s">
        <v>110</v>
      </c>
      <c r="B31" s="133"/>
      <c r="C31" s="133"/>
      <c r="D31" s="133"/>
      <c r="E31" s="133"/>
      <c r="F31" s="133"/>
      <c r="G31" s="133"/>
      <c r="H31" s="133"/>
      <c r="I31" s="133"/>
      <c r="J31" s="133"/>
      <c r="K31" s="133"/>
      <c r="L31" s="134"/>
      <c r="M31" s="6"/>
      <c r="N31" s="6"/>
    </row>
    <row r="32" spans="1:14" x14ac:dyDescent="0.35">
      <c r="A32" s="14" t="s">
        <v>121</v>
      </c>
      <c r="B32" s="9">
        <v>2404</v>
      </c>
      <c r="C32" s="9">
        <v>2232</v>
      </c>
      <c r="D32" s="9">
        <v>2044</v>
      </c>
      <c r="E32" s="9">
        <v>2047</v>
      </c>
      <c r="F32" s="9">
        <v>2238</v>
      </c>
      <c r="G32" s="9">
        <v>2304</v>
      </c>
      <c r="H32" s="9">
        <v>2132</v>
      </c>
      <c r="I32" s="9">
        <v>2033</v>
      </c>
      <c r="J32" s="9">
        <v>2204</v>
      </c>
      <c r="K32" s="9">
        <v>2263</v>
      </c>
      <c r="L32" s="9">
        <v>2221</v>
      </c>
      <c r="M32" s="9">
        <v>3213</v>
      </c>
      <c r="N32" s="9">
        <v>3936</v>
      </c>
    </row>
    <row r="33" spans="1:14" x14ac:dyDescent="0.35">
      <c r="A33" s="14" t="s">
        <v>120</v>
      </c>
      <c r="B33" s="8">
        <v>502</v>
      </c>
      <c r="C33" s="8">
        <v>469</v>
      </c>
      <c r="D33" s="8">
        <v>456</v>
      </c>
      <c r="E33" s="8">
        <v>460</v>
      </c>
      <c r="F33" s="8">
        <v>508</v>
      </c>
      <c r="G33" s="8">
        <v>515</v>
      </c>
      <c r="H33" s="8">
        <v>491</v>
      </c>
      <c r="I33" s="8">
        <v>454</v>
      </c>
      <c r="J33" s="8">
        <v>473</v>
      </c>
      <c r="K33" s="8">
        <v>465</v>
      </c>
      <c r="L33" s="8">
        <v>496</v>
      </c>
      <c r="M33" s="8">
        <v>737</v>
      </c>
      <c r="N33" s="8">
        <v>822</v>
      </c>
    </row>
    <row r="34" spans="1:14" x14ac:dyDescent="0.35">
      <c r="A34" s="132" t="s">
        <v>111</v>
      </c>
      <c r="B34" s="133"/>
      <c r="C34" s="133"/>
      <c r="D34" s="133"/>
      <c r="E34" s="133"/>
      <c r="F34" s="133"/>
      <c r="G34" s="133"/>
      <c r="H34" s="133"/>
      <c r="I34" s="133"/>
      <c r="J34" s="133"/>
      <c r="K34" s="133"/>
      <c r="L34" s="134"/>
      <c r="M34" s="6"/>
      <c r="N34" s="6"/>
    </row>
    <row r="35" spans="1:14" x14ac:dyDescent="0.35">
      <c r="A35" s="14" t="s">
        <v>121</v>
      </c>
      <c r="B35" s="10">
        <v>40976</v>
      </c>
      <c r="C35" s="10">
        <v>36582</v>
      </c>
      <c r="D35" s="10">
        <v>32766</v>
      </c>
      <c r="E35" s="10">
        <v>30874</v>
      </c>
      <c r="F35" s="10">
        <v>30714</v>
      </c>
      <c r="G35" s="10">
        <v>29044</v>
      </c>
      <c r="H35" s="10">
        <v>27494</v>
      </c>
      <c r="I35" s="10">
        <v>27767</v>
      </c>
      <c r="J35" s="10">
        <v>26212</v>
      </c>
      <c r="K35" s="10">
        <v>25946</v>
      </c>
      <c r="L35" s="10">
        <v>23831</v>
      </c>
      <c r="M35" s="10">
        <v>23978</v>
      </c>
      <c r="N35" s="10">
        <v>23603</v>
      </c>
    </row>
    <row r="36" spans="1:14" x14ac:dyDescent="0.35">
      <c r="A36" s="14" t="s">
        <v>120</v>
      </c>
      <c r="B36" s="9">
        <v>13060</v>
      </c>
      <c r="C36" s="9">
        <v>12193</v>
      </c>
      <c r="D36" s="9">
        <v>11299</v>
      </c>
      <c r="E36" s="9">
        <v>10886</v>
      </c>
      <c r="F36" s="9">
        <v>10885</v>
      </c>
      <c r="G36" s="9">
        <v>10328</v>
      </c>
      <c r="H36" s="9">
        <v>9989</v>
      </c>
      <c r="I36" s="9">
        <v>10183</v>
      </c>
      <c r="J36" s="9">
        <v>9309</v>
      </c>
      <c r="K36" s="9">
        <v>9369</v>
      </c>
      <c r="L36" s="9">
        <v>8738</v>
      </c>
      <c r="M36" s="62">
        <v>6971</v>
      </c>
      <c r="N36" s="62">
        <v>6810</v>
      </c>
    </row>
    <row r="37" spans="1:14" x14ac:dyDescent="0.35">
      <c r="A37" s="132" t="s">
        <v>122</v>
      </c>
      <c r="B37" s="133"/>
      <c r="C37" s="133"/>
      <c r="D37" s="133"/>
      <c r="E37" s="133"/>
      <c r="F37" s="133"/>
      <c r="G37" s="133"/>
      <c r="H37" s="133"/>
      <c r="I37" s="133"/>
      <c r="J37" s="133"/>
      <c r="K37" s="133"/>
      <c r="L37" s="134"/>
      <c r="M37" s="75"/>
      <c r="N37" s="75"/>
    </row>
    <row r="38" spans="1:14" x14ac:dyDescent="0.35">
      <c r="A38" s="14" t="s">
        <v>121</v>
      </c>
      <c r="B38" s="11" t="s">
        <v>113</v>
      </c>
      <c r="C38" s="11" t="s">
        <v>114</v>
      </c>
      <c r="D38" s="11" t="s">
        <v>114</v>
      </c>
      <c r="E38" s="11" t="s">
        <v>114</v>
      </c>
      <c r="F38" s="11" t="s">
        <v>114</v>
      </c>
      <c r="G38" s="11" t="s">
        <v>114</v>
      </c>
      <c r="H38" s="11" t="s">
        <v>114</v>
      </c>
      <c r="I38" s="11" t="s">
        <v>114</v>
      </c>
      <c r="J38" s="11">
        <v>14</v>
      </c>
      <c r="K38" s="11">
        <v>88</v>
      </c>
      <c r="L38" s="11">
        <v>113</v>
      </c>
      <c r="M38" s="76">
        <v>166</v>
      </c>
      <c r="N38" s="76">
        <v>709</v>
      </c>
    </row>
    <row r="39" spans="1:14" x14ac:dyDescent="0.35">
      <c r="A39" s="14" t="s">
        <v>120</v>
      </c>
      <c r="B39" s="8" t="s">
        <v>113</v>
      </c>
      <c r="C39" s="8" t="s">
        <v>114</v>
      </c>
      <c r="D39" s="8" t="s">
        <v>114</v>
      </c>
      <c r="E39" s="8" t="s">
        <v>114</v>
      </c>
      <c r="F39" s="8" t="s">
        <v>114</v>
      </c>
      <c r="G39" s="8" t="s">
        <v>114</v>
      </c>
      <c r="H39" s="8" t="s">
        <v>114</v>
      </c>
      <c r="I39" s="8" t="s">
        <v>114</v>
      </c>
      <c r="J39" s="8">
        <v>12</v>
      </c>
      <c r="K39" s="8">
        <v>24</v>
      </c>
      <c r="L39" s="8">
        <v>26</v>
      </c>
      <c r="M39" s="74">
        <v>48</v>
      </c>
      <c r="N39" s="74">
        <v>140</v>
      </c>
    </row>
    <row r="40" spans="1:14" x14ac:dyDescent="0.35">
      <c r="A40" s="132" t="s">
        <v>115</v>
      </c>
      <c r="B40" s="133"/>
      <c r="C40" s="133"/>
      <c r="D40" s="133"/>
      <c r="E40" s="133"/>
      <c r="F40" s="133"/>
      <c r="G40" s="133"/>
      <c r="H40" s="133"/>
      <c r="I40" s="133"/>
      <c r="J40" s="133"/>
      <c r="K40" s="133"/>
      <c r="L40" s="134"/>
      <c r="M40" s="75"/>
      <c r="N40" s="75"/>
    </row>
    <row r="41" spans="1:14" x14ac:dyDescent="0.35">
      <c r="A41" s="14" t="s">
        <v>121</v>
      </c>
      <c r="B41" s="8" t="s">
        <v>113</v>
      </c>
      <c r="C41" s="8" t="s">
        <v>114</v>
      </c>
      <c r="D41" s="8" t="s">
        <v>114</v>
      </c>
      <c r="E41" s="10">
        <v>1778</v>
      </c>
      <c r="F41" s="10">
        <v>1580</v>
      </c>
      <c r="G41" s="10">
        <v>1095</v>
      </c>
      <c r="H41" s="8">
        <v>786</v>
      </c>
      <c r="I41" s="8">
        <v>886</v>
      </c>
      <c r="J41" s="8">
        <v>666</v>
      </c>
      <c r="K41" s="8">
        <v>691</v>
      </c>
      <c r="L41" s="8">
        <v>770</v>
      </c>
      <c r="M41" s="74">
        <v>771</v>
      </c>
      <c r="N41" s="74">
        <v>699</v>
      </c>
    </row>
    <row r="42" spans="1:14" x14ac:dyDescent="0.35">
      <c r="A42" s="14" t="s">
        <v>120</v>
      </c>
      <c r="B42" s="11" t="s">
        <v>113</v>
      </c>
      <c r="C42" s="11" t="s">
        <v>114</v>
      </c>
      <c r="D42" s="11" t="s">
        <v>114</v>
      </c>
      <c r="E42" s="11">
        <v>982</v>
      </c>
      <c r="F42" s="11">
        <v>686</v>
      </c>
      <c r="G42" s="11">
        <v>457</v>
      </c>
      <c r="H42" s="11">
        <v>314</v>
      </c>
      <c r="I42" s="11">
        <v>310</v>
      </c>
      <c r="J42" s="11">
        <v>214</v>
      </c>
      <c r="K42" s="11">
        <v>218</v>
      </c>
      <c r="L42" s="11">
        <v>280</v>
      </c>
      <c r="M42" s="73">
        <v>239</v>
      </c>
      <c r="N42" s="73">
        <v>208</v>
      </c>
    </row>
    <row r="43" spans="1:14" x14ac:dyDescent="0.35">
      <c r="A43" s="31" t="s">
        <v>116</v>
      </c>
      <c r="B43" s="32"/>
      <c r="C43" s="32"/>
      <c r="D43" s="32"/>
      <c r="E43" s="32"/>
      <c r="F43" s="32"/>
      <c r="G43" s="32"/>
      <c r="H43" s="32"/>
      <c r="I43" s="32"/>
      <c r="J43" s="32"/>
      <c r="K43" s="32"/>
      <c r="L43" s="32"/>
      <c r="M43" s="46"/>
      <c r="N43" s="46"/>
    </row>
    <row r="44" spans="1:14" x14ac:dyDescent="0.35">
      <c r="A44" s="130" t="s">
        <v>117</v>
      </c>
      <c r="B44" s="130"/>
      <c r="C44" s="130"/>
      <c r="D44" s="130"/>
      <c r="E44" s="130"/>
      <c r="F44" s="130"/>
      <c r="G44" s="130"/>
      <c r="H44" s="130"/>
      <c r="I44" s="130"/>
      <c r="J44" s="130"/>
      <c r="K44" s="130"/>
      <c r="L44" s="130"/>
      <c r="M44" s="51"/>
      <c r="N44" s="92"/>
    </row>
    <row r="45" spans="1:14" x14ac:dyDescent="0.35">
      <c r="A45" s="28"/>
      <c r="N45" s="70"/>
    </row>
    <row r="46" spans="1:14" ht="27.75" customHeight="1" x14ac:dyDescent="0.35">
      <c r="A46" s="131" t="s">
        <v>123</v>
      </c>
      <c r="B46" s="131"/>
      <c r="C46" s="131"/>
      <c r="D46" s="131"/>
      <c r="E46" s="131"/>
      <c r="F46" s="131"/>
      <c r="G46" s="131"/>
      <c r="H46" s="131"/>
      <c r="I46" s="131"/>
      <c r="J46" s="131"/>
      <c r="K46" s="131"/>
      <c r="L46" s="131"/>
      <c r="M46" s="131"/>
      <c r="N46" s="131"/>
    </row>
    <row r="47" spans="1:14" ht="25.5" customHeight="1" x14ac:dyDescent="0.35">
      <c r="A47" s="129" t="s">
        <v>124</v>
      </c>
      <c r="B47" s="129"/>
      <c r="C47" s="129"/>
      <c r="D47" s="129"/>
      <c r="E47" s="129"/>
      <c r="F47" s="129"/>
      <c r="G47" s="129"/>
      <c r="H47" s="129"/>
      <c r="I47" s="129"/>
      <c r="J47" s="129"/>
      <c r="K47" s="129"/>
      <c r="L47" s="129"/>
      <c r="M47" s="129"/>
      <c r="N47" s="129"/>
    </row>
  </sheetData>
  <mergeCells count="11">
    <mergeCell ref="A1:N1"/>
    <mergeCell ref="A47:N47"/>
    <mergeCell ref="A44:L44"/>
    <mergeCell ref="A46:N46"/>
    <mergeCell ref="A28:L28"/>
    <mergeCell ref="A31:L31"/>
    <mergeCell ref="A34:L34"/>
    <mergeCell ref="A37:L37"/>
    <mergeCell ref="A40:L40"/>
    <mergeCell ref="A25:L25"/>
    <mergeCell ref="A23:N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D875-768D-472C-AFB8-CB4E27A0F62E}">
  <dimension ref="A1:M61"/>
  <sheetViews>
    <sheetView showGridLines="0" workbookViewId="0">
      <selection activeCell="A33" sqref="A33:M33"/>
    </sheetView>
  </sheetViews>
  <sheetFormatPr defaultRowHeight="14.5" x14ac:dyDescent="0.35"/>
  <cols>
    <col min="1" max="2" width="9.1796875" style="4" customWidth="1"/>
    <col min="5" max="5" width="11.54296875" customWidth="1"/>
    <col min="6" max="6" width="7.81640625" customWidth="1"/>
  </cols>
  <sheetData>
    <row r="1" spans="1:9" ht="46.5" customHeight="1" x14ac:dyDescent="0.35">
      <c r="A1" s="144" t="s">
        <v>125</v>
      </c>
      <c r="B1" s="128"/>
      <c r="C1" s="128"/>
      <c r="D1" s="128"/>
      <c r="E1" s="128"/>
      <c r="F1" s="128"/>
      <c r="G1" s="128"/>
      <c r="H1" s="128"/>
      <c r="I1" s="128"/>
    </row>
    <row r="2" spans="1:9" ht="48" customHeight="1" x14ac:dyDescent="0.35">
      <c r="A2"/>
      <c r="B2"/>
    </row>
    <row r="3" spans="1:9" x14ac:dyDescent="0.35">
      <c r="A3"/>
      <c r="B3"/>
    </row>
    <row r="4" spans="1:9" x14ac:dyDescent="0.35">
      <c r="A4"/>
      <c r="B4"/>
    </row>
    <row r="5" spans="1:9" x14ac:dyDescent="0.35">
      <c r="A5"/>
      <c r="B5"/>
    </row>
    <row r="6" spans="1:9" x14ac:dyDescent="0.35">
      <c r="A6"/>
      <c r="B6"/>
    </row>
    <row r="7" spans="1:9" x14ac:dyDescent="0.35">
      <c r="A7"/>
      <c r="B7"/>
    </row>
    <row r="8" spans="1:9" x14ac:dyDescent="0.35">
      <c r="A8"/>
      <c r="B8"/>
    </row>
    <row r="9" spans="1:9" x14ac:dyDescent="0.35">
      <c r="A9"/>
      <c r="B9"/>
    </row>
    <row r="10" spans="1:9" x14ac:dyDescent="0.35">
      <c r="A10"/>
      <c r="B10"/>
    </row>
    <row r="11" spans="1:9" x14ac:dyDescent="0.35">
      <c r="A11"/>
      <c r="B11"/>
    </row>
    <row r="12" spans="1:9" x14ac:dyDescent="0.35">
      <c r="A12"/>
      <c r="B12"/>
    </row>
    <row r="13" spans="1:9" s="1" customFormat="1" x14ac:dyDescent="0.35"/>
    <row r="14" spans="1:9" x14ac:dyDescent="0.35">
      <c r="A14" s="87" t="s">
        <v>126</v>
      </c>
      <c r="B14" s="87"/>
      <c r="C14" s="87"/>
      <c r="D14" s="87"/>
      <c r="E14" s="87"/>
      <c r="F14" s="87"/>
      <c r="G14" s="87"/>
      <c r="H14" s="87"/>
      <c r="I14" s="87"/>
    </row>
    <row r="15" spans="1:9" ht="20.25" customHeight="1" x14ac:dyDescent="0.35">
      <c r="A15" s="161" t="s">
        <v>127</v>
      </c>
      <c r="B15" s="161"/>
      <c r="C15" s="161"/>
      <c r="D15" s="161"/>
      <c r="E15" s="161"/>
      <c r="F15" s="161"/>
      <c r="G15" s="161"/>
      <c r="H15" s="161"/>
      <c r="I15" s="161"/>
    </row>
    <row r="17" spans="1:5" ht="51" customHeight="1" x14ac:dyDescent="0.35">
      <c r="A17" s="132" t="s">
        <v>128</v>
      </c>
      <c r="B17" s="133"/>
      <c r="C17" s="133"/>
      <c r="D17" s="133"/>
      <c r="E17" s="134"/>
    </row>
    <row r="18" spans="1:5" ht="43.5" x14ac:dyDescent="0.35">
      <c r="A18" s="6"/>
      <c r="B18" s="30" t="s">
        <v>129</v>
      </c>
      <c r="C18" s="30" t="s">
        <v>130</v>
      </c>
      <c r="D18" s="30" t="s">
        <v>131</v>
      </c>
      <c r="E18" s="30" t="s">
        <v>132</v>
      </c>
    </row>
    <row r="19" spans="1:5" x14ac:dyDescent="0.35">
      <c r="A19" s="13">
        <v>2008</v>
      </c>
      <c r="B19" s="9">
        <v>814</v>
      </c>
      <c r="C19" s="9">
        <v>266</v>
      </c>
      <c r="D19" s="9">
        <v>1080</v>
      </c>
      <c r="E19" s="21">
        <v>3.8</v>
      </c>
    </row>
    <row r="20" spans="1:5" x14ac:dyDescent="0.35">
      <c r="A20" s="13">
        <v>2009</v>
      </c>
      <c r="B20" s="10">
        <v>764</v>
      </c>
      <c r="C20" s="10">
        <v>311</v>
      </c>
      <c r="D20" s="10">
        <v>1075</v>
      </c>
      <c r="E20" s="22">
        <v>3.8</v>
      </c>
    </row>
    <row r="21" spans="1:5" x14ac:dyDescent="0.35">
      <c r="A21" s="13">
        <v>2010</v>
      </c>
      <c r="B21" s="11">
        <v>807</v>
      </c>
      <c r="C21" s="11">
        <v>292</v>
      </c>
      <c r="D21" s="9">
        <v>1099</v>
      </c>
      <c r="E21" s="21">
        <v>3.9</v>
      </c>
    </row>
    <row r="22" spans="1:5" x14ac:dyDescent="0.35">
      <c r="A22" s="13">
        <v>2011</v>
      </c>
      <c r="B22" s="8">
        <v>765</v>
      </c>
      <c r="C22" s="8">
        <v>266</v>
      </c>
      <c r="D22" s="10">
        <v>1031</v>
      </c>
      <c r="E22" s="22">
        <v>3.6</v>
      </c>
    </row>
    <row r="23" spans="1:5" x14ac:dyDescent="0.35">
      <c r="A23" s="13">
        <v>2012</v>
      </c>
      <c r="B23" s="11">
        <v>849</v>
      </c>
      <c r="C23" s="11">
        <v>290</v>
      </c>
      <c r="D23" s="9">
        <v>1139</v>
      </c>
      <c r="E23" s="21">
        <v>3.9</v>
      </c>
    </row>
    <row r="24" spans="1:5" x14ac:dyDescent="0.35">
      <c r="A24" s="13">
        <v>2013</v>
      </c>
      <c r="B24" s="8">
        <v>784</v>
      </c>
      <c r="C24" s="8">
        <v>271</v>
      </c>
      <c r="D24" s="10">
        <v>1055</v>
      </c>
      <c r="E24" s="22">
        <v>3.6</v>
      </c>
    </row>
    <row r="25" spans="1:5" x14ac:dyDescent="0.35">
      <c r="A25" s="13">
        <v>2014</v>
      </c>
      <c r="B25" s="9">
        <v>776</v>
      </c>
      <c r="C25" s="9">
        <v>245</v>
      </c>
      <c r="D25" s="9">
        <v>1021</v>
      </c>
      <c r="E25" s="21">
        <v>3.5</v>
      </c>
    </row>
    <row r="26" spans="1:5" x14ac:dyDescent="0.35">
      <c r="A26" s="13">
        <v>2015</v>
      </c>
      <c r="B26" s="8">
        <v>756</v>
      </c>
      <c r="C26" s="8">
        <v>271</v>
      </c>
      <c r="D26" s="10">
        <v>1027</v>
      </c>
      <c r="E26" s="22">
        <v>3.4</v>
      </c>
    </row>
    <row r="27" spans="1:5" x14ac:dyDescent="0.35">
      <c r="A27" s="13">
        <v>2016</v>
      </c>
      <c r="B27" s="11">
        <v>865</v>
      </c>
      <c r="C27" s="11">
        <v>317</v>
      </c>
      <c r="D27" s="9">
        <v>1182</v>
      </c>
      <c r="E27" s="21">
        <v>3.9</v>
      </c>
    </row>
    <row r="28" spans="1:5" x14ac:dyDescent="0.35">
      <c r="A28" s="13">
        <v>2017</v>
      </c>
      <c r="B28" s="10">
        <v>820</v>
      </c>
      <c r="C28" s="10">
        <v>274</v>
      </c>
      <c r="D28" s="10">
        <v>1094</v>
      </c>
      <c r="E28" s="22">
        <v>3.6</v>
      </c>
    </row>
    <row r="29" spans="1:5" x14ac:dyDescent="0.35">
      <c r="A29" s="6" t="s">
        <v>131</v>
      </c>
      <c r="B29" s="12">
        <v>8000</v>
      </c>
      <c r="C29" s="12">
        <v>2803</v>
      </c>
      <c r="D29" s="12">
        <v>10803</v>
      </c>
      <c r="E29" s="29">
        <v>3.7</v>
      </c>
    </row>
    <row r="30" spans="1:5" x14ac:dyDescent="0.35">
      <c r="A30" s="147" t="s">
        <v>126</v>
      </c>
      <c r="B30" s="147"/>
      <c r="C30" s="147"/>
      <c r="D30" s="147"/>
      <c r="E30" s="147"/>
    </row>
    <row r="31" spans="1:5" x14ac:dyDescent="0.35">
      <c r="A31" s="161" t="s">
        <v>127</v>
      </c>
      <c r="B31" s="161"/>
      <c r="C31" s="161"/>
      <c r="D31" s="161"/>
      <c r="E31" s="161"/>
    </row>
    <row r="33" spans="1:13" ht="29.25" customHeight="1" x14ac:dyDescent="0.35">
      <c r="A33" s="132" t="s">
        <v>133</v>
      </c>
      <c r="B33" s="133"/>
      <c r="C33" s="133"/>
      <c r="D33" s="133"/>
      <c r="E33" s="133"/>
      <c r="F33" s="133"/>
      <c r="G33" s="133"/>
      <c r="H33" s="133"/>
      <c r="I33" s="133"/>
      <c r="J33" s="133"/>
      <c r="K33" s="133"/>
      <c r="L33" s="133"/>
      <c r="M33" s="133"/>
    </row>
    <row r="34" spans="1:13" x14ac:dyDescent="0.35">
      <c r="A34" s="13"/>
      <c r="B34" s="108"/>
      <c r="C34" s="109">
        <v>2012</v>
      </c>
      <c r="D34" s="109">
        <v>2013</v>
      </c>
      <c r="E34" s="109">
        <v>2014</v>
      </c>
      <c r="F34" s="109">
        <v>2015</v>
      </c>
      <c r="G34" s="109">
        <v>2016</v>
      </c>
      <c r="H34" s="109">
        <v>2017</v>
      </c>
      <c r="I34" s="109">
        <v>2018</v>
      </c>
      <c r="J34" s="109">
        <v>2019</v>
      </c>
      <c r="K34" s="109">
        <v>2020</v>
      </c>
      <c r="L34" s="109">
        <v>2021</v>
      </c>
      <c r="M34" s="109">
        <v>2022</v>
      </c>
    </row>
    <row r="35" spans="1:13" x14ac:dyDescent="0.35">
      <c r="A35" s="13" t="s">
        <v>134</v>
      </c>
      <c r="B35" s="10" t="s">
        <v>135</v>
      </c>
      <c r="C35" s="10">
        <v>100</v>
      </c>
      <c r="D35" s="10">
        <v>104</v>
      </c>
      <c r="E35" s="10">
        <v>91</v>
      </c>
      <c r="F35" s="10">
        <v>77</v>
      </c>
      <c r="G35" s="10">
        <v>105</v>
      </c>
      <c r="H35" s="10">
        <v>98</v>
      </c>
      <c r="I35" s="10">
        <v>94</v>
      </c>
      <c r="J35" s="10">
        <v>115</v>
      </c>
      <c r="K35" s="10">
        <v>105</v>
      </c>
      <c r="L35" s="10">
        <v>117</v>
      </c>
      <c r="M35" s="10">
        <v>91</v>
      </c>
    </row>
    <row r="36" spans="1:13" x14ac:dyDescent="0.35">
      <c r="A36" s="13"/>
      <c r="B36" s="11" t="s">
        <v>136</v>
      </c>
      <c r="C36" s="11">
        <v>76.900000000000006</v>
      </c>
      <c r="D36" s="11">
        <v>72.2</v>
      </c>
      <c r="E36" s="21">
        <v>74.599999999999994</v>
      </c>
      <c r="F36" s="21">
        <v>66.400000000000006</v>
      </c>
      <c r="G36" s="21">
        <v>70</v>
      </c>
      <c r="H36" s="21">
        <v>71</v>
      </c>
      <c r="I36" s="21">
        <v>67.099999999999994</v>
      </c>
      <c r="J36" s="21">
        <v>71.400000000000006</v>
      </c>
      <c r="K36" s="21">
        <v>65.2</v>
      </c>
      <c r="L36" s="21">
        <v>72.2</v>
      </c>
      <c r="M36" s="21">
        <v>68.900000000000006</v>
      </c>
    </row>
    <row r="37" spans="1:13" x14ac:dyDescent="0.35">
      <c r="A37" s="13" t="s">
        <v>130</v>
      </c>
      <c r="B37" s="8" t="s">
        <v>135</v>
      </c>
      <c r="C37" s="8">
        <v>30</v>
      </c>
      <c r="D37" s="8">
        <v>40</v>
      </c>
      <c r="E37" s="8">
        <v>31</v>
      </c>
      <c r="F37" s="8">
        <v>39</v>
      </c>
      <c r="G37" s="8">
        <v>45</v>
      </c>
      <c r="H37" s="8">
        <v>40</v>
      </c>
      <c r="I37" s="8">
        <v>46</v>
      </c>
      <c r="J37" s="8">
        <v>46</v>
      </c>
      <c r="K37" s="8">
        <v>56</v>
      </c>
      <c r="L37" s="8">
        <v>45</v>
      </c>
      <c r="M37" s="8">
        <v>41</v>
      </c>
    </row>
    <row r="38" spans="1:13" x14ac:dyDescent="0.35">
      <c r="A38" s="13"/>
      <c r="B38" s="11" t="s">
        <v>136</v>
      </c>
      <c r="C38" s="11">
        <v>23.1</v>
      </c>
      <c r="D38" s="11">
        <v>27.8</v>
      </c>
      <c r="E38" s="21">
        <v>25.4</v>
      </c>
      <c r="F38" s="21">
        <v>33.6</v>
      </c>
      <c r="G38" s="21">
        <v>30</v>
      </c>
      <c r="H38" s="21">
        <v>29</v>
      </c>
      <c r="I38" s="21">
        <v>32.9</v>
      </c>
      <c r="J38" s="21">
        <v>28.6</v>
      </c>
      <c r="K38" s="21">
        <v>34.799999999999997</v>
      </c>
      <c r="L38" s="21">
        <v>27.8</v>
      </c>
      <c r="M38" s="21">
        <v>31.1</v>
      </c>
    </row>
    <row r="39" spans="1:13" x14ac:dyDescent="0.35">
      <c r="A39" s="13" t="s">
        <v>131</v>
      </c>
      <c r="B39" s="8" t="s">
        <v>135</v>
      </c>
      <c r="C39" s="8">
        <v>130</v>
      </c>
      <c r="D39" s="8">
        <v>144</v>
      </c>
      <c r="E39" s="8">
        <v>122</v>
      </c>
      <c r="F39" s="8">
        <v>116</v>
      </c>
      <c r="G39" s="8">
        <v>150</v>
      </c>
      <c r="H39" s="8">
        <v>138</v>
      </c>
      <c r="I39" s="8">
        <v>140</v>
      </c>
      <c r="J39" s="8">
        <v>161</v>
      </c>
      <c r="K39" s="8">
        <v>161</v>
      </c>
      <c r="L39" s="8">
        <v>162</v>
      </c>
      <c r="M39" s="8">
        <v>132</v>
      </c>
    </row>
    <row r="40" spans="1:13" x14ac:dyDescent="0.35">
      <c r="A40" s="164" t="s">
        <v>126</v>
      </c>
      <c r="B40" s="164"/>
      <c r="C40" s="164"/>
      <c r="D40" s="164"/>
      <c r="E40" s="164"/>
      <c r="F40" s="164"/>
      <c r="G40" s="164"/>
      <c r="H40" s="164"/>
      <c r="I40" s="164"/>
      <c r="J40" s="164"/>
      <c r="K40" s="164"/>
      <c r="L40" s="164"/>
    </row>
    <row r="41" spans="1:13" ht="15" customHeight="1" x14ac:dyDescent="0.35">
      <c r="A41" s="165" t="s">
        <v>137</v>
      </c>
      <c r="B41" s="166"/>
      <c r="C41" s="166"/>
      <c r="D41" s="166"/>
      <c r="E41" s="166"/>
      <c r="F41" s="166"/>
      <c r="G41" s="166"/>
      <c r="H41" s="166"/>
      <c r="I41" s="166"/>
      <c r="J41" s="166"/>
      <c r="K41" s="166"/>
      <c r="L41" s="166"/>
    </row>
    <row r="42" spans="1:13" x14ac:dyDescent="0.35">
      <c r="A42"/>
      <c r="B42"/>
    </row>
    <row r="43" spans="1:13" ht="48" customHeight="1" x14ac:dyDescent="0.35">
      <c r="A43" s="163" t="s">
        <v>138</v>
      </c>
      <c r="B43" s="163"/>
      <c r="C43" s="163"/>
      <c r="D43" s="163"/>
      <c r="E43" s="163"/>
      <c r="F43" s="163"/>
    </row>
    <row r="44" spans="1:13" x14ac:dyDescent="0.35">
      <c r="A44" s="105" t="s">
        <v>49</v>
      </c>
      <c r="B44" s="162" t="s">
        <v>130</v>
      </c>
      <c r="C44" s="162"/>
      <c r="D44" s="162" t="s">
        <v>134</v>
      </c>
      <c r="E44" s="162"/>
      <c r="F44" s="106" t="s">
        <v>131</v>
      </c>
      <c r="G44" s="1"/>
      <c r="H44" s="1"/>
    </row>
    <row r="45" spans="1:13" x14ac:dyDescent="0.35">
      <c r="A45" s="105"/>
      <c r="B45" s="106" t="s">
        <v>135</v>
      </c>
      <c r="C45" s="107" t="s">
        <v>136</v>
      </c>
      <c r="D45" s="106" t="s">
        <v>135</v>
      </c>
      <c r="E45" s="107" t="s">
        <v>136</v>
      </c>
      <c r="F45" s="106" t="s">
        <v>135</v>
      </c>
      <c r="G45" s="1"/>
      <c r="H45" s="1"/>
    </row>
    <row r="46" spans="1:13" x14ac:dyDescent="0.35">
      <c r="A46" s="106">
        <v>2012</v>
      </c>
      <c r="B46" s="53">
        <v>102</v>
      </c>
      <c r="C46" s="104">
        <f>B46/F46*100</f>
        <v>30.267062314540063</v>
      </c>
      <c r="D46" s="53">
        <v>235</v>
      </c>
      <c r="E46" s="104">
        <f>D46/F46*100</f>
        <v>69.732937685459945</v>
      </c>
      <c r="F46" s="53">
        <v>337</v>
      </c>
    </row>
    <row r="47" spans="1:13" x14ac:dyDescent="0.35">
      <c r="A47" s="106">
        <v>2013</v>
      </c>
      <c r="B47" s="54">
        <v>71</v>
      </c>
      <c r="C47" s="52">
        <f t="shared" ref="C47:C57" si="0">B47/F47*100</f>
        <v>26.996197718631176</v>
      </c>
      <c r="D47" s="54">
        <v>192</v>
      </c>
      <c r="E47" s="52">
        <f t="shared" ref="E47:E57" si="1">D47/F47*100</f>
        <v>73.00380228136882</v>
      </c>
      <c r="F47" s="54">
        <v>263</v>
      </c>
    </row>
    <row r="48" spans="1:13" x14ac:dyDescent="0.35">
      <c r="A48" s="106">
        <v>2014</v>
      </c>
      <c r="B48" s="53">
        <v>68</v>
      </c>
      <c r="C48" s="104">
        <f t="shared" si="0"/>
        <v>28.333333333333332</v>
      </c>
      <c r="D48" s="53">
        <v>172</v>
      </c>
      <c r="E48" s="104">
        <f t="shared" si="1"/>
        <v>71.666666666666671</v>
      </c>
      <c r="F48" s="53">
        <v>240</v>
      </c>
    </row>
    <row r="49" spans="1:6" x14ac:dyDescent="0.35">
      <c r="A49" s="106">
        <v>2015</v>
      </c>
      <c r="B49" s="54">
        <v>85</v>
      </c>
      <c r="C49" s="52">
        <f t="shared" si="0"/>
        <v>33.203125</v>
      </c>
      <c r="D49" s="54">
        <v>171</v>
      </c>
      <c r="E49" s="52">
        <f t="shared" si="1"/>
        <v>66.796875</v>
      </c>
      <c r="F49" s="54">
        <v>256</v>
      </c>
    </row>
    <row r="50" spans="1:6" x14ac:dyDescent="0.35">
      <c r="A50" s="106">
        <v>2016</v>
      </c>
      <c r="B50" s="53">
        <v>89</v>
      </c>
      <c r="C50" s="104">
        <f t="shared" si="0"/>
        <v>32.129963898916969</v>
      </c>
      <c r="D50" s="53">
        <v>188</v>
      </c>
      <c r="E50" s="104">
        <f t="shared" si="1"/>
        <v>67.870036101083031</v>
      </c>
      <c r="F50" s="53">
        <v>277</v>
      </c>
    </row>
    <row r="51" spans="1:6" x14ac:dyDescent="0.35">
      <c r="A51" s="106">
        <v>2017</v>
      </c>
      <c r="B51" s="54">
        <v>92</v>
      </c>
      <c r="C51" s="52">
        <f t="shared" si="0"/>
        <v>31.833910034602077</v>
      </c>
      <c r="D51" s="54">
        <v>197</v>
      </c>
      <c r="E51" s="52">
        <f t="shared" si="1"/>
        <v>68.16608996539793</v>
      </c>
      <c r="F51" s="54">
        <v>289</v>
      </c>
    </row>
    <row r="52" spans="1:6" x14ac:dyDescent="0.35">
      <c r="A52" s="106">
        <v>2018</v>
      </c>
      <c r="B52" s="53">
        <v>77</v>
      </c>
      <c r="C52" s="104">
        <f t="shared" si="0"/>
        <v>27.017543859649123</v>
      </c>
      <c r="D52" s="53">
        <v>208</v>
      </c>
      <c r="E52" s="104">
        <f t="shared" si="1"/>
        <v>72.982456140350877</v>
      </c>
      <c r="F52" s="53">
        <v>285</v>
      </c>
    </row>
    <row r="53" spans="1:6" x14ac:dyDescent="0.35">
      <c r="A53" s="106">
        <v>2019</v>
      </c>
      <c r="B53" s="54">
        <v>88</v>
      </c>
      <c r="C53" s="52">
        <f t="shared" si="0"/>
        <v>30.136986301369863</v>
      </c>
      <c r="D53" s="54">
        <v>204</v>
      </c>
      <c r="E53" s="52">
        <f t="shared" si="1"/>
        <v>69.863013698630141</v>
      </c>
      <c r="F53" s="54">
        <v>292</v>
      </c>
    </row>
    <row r="54" spans="1:6" x14ac:dyDescent="0.35">
      <c r="A54" s="106">
        <v>2020</v>
      </c>
      <c r="B54" s="53">
        <v>119</v>
      </c>
      <c r="C54" s="104">
        <f t="shared" si="0"/>
        <v>38.511326860841422</v>
      </c>
      <c r="D54" s="53">
        <v>190</v>
      </c>
      <c r="E54" s="104">
        <f t="shared" si="1"/>
        <v>61.488673139158578</v>
      </c>
      <c r="F54" s="53">
        <v>309</v>
      </c>
    </row>
    <row r="55" spans="1:6" x14ac:dyDescent="0.35">
      <c r="A55" s="106">
        <v>2021</v>
      </c>
      <c r="B55" s="54">
        <v>116</v>
      </c>
      <c r="C55" s="52">
        <f t="shared" si="0"/>
        <v>33.52601156069364</v>
      </c>
      <c r="D55" s="54">
        <v>230</v>
      </c>
      <c r="E55" s="52">
        <f t="shared" si="1"/>
        <v>66.473988439306353</v>
      </c>
      <c r="F55" s="54">
        <v>346</v>
      </c>
    </row>
    <row r="56" spans="1:6" x14ac:dyDescent="0.35">
      <c r="A56" s="106">
        <v>2022</v>
      </c>
      <c r="B56" s="53">
        <v>94</v>
      </c>
      <c r="C56" s="104">
        <f t="shared" si="0"/>
        <v>30.420711974110031</v>
      </c>
      <c r="D56" s="53">
        <v>215</v>
      </c>
      <c r="E56" s="104">
        <f t="shared" si="1"/>
        <v>69.579288025889966</v>
      </c>
      <c r="F56" s="53">
        <f>B56+D56</f>
        <v>309</v>
      </c>
    </row>
    <row r="57" spans="1:6" x14ac:dyDescent="0.35">
      <c r="A57" s="106">
        <v>2023</v>
      </c>
      <c r="B57" s="54">
        <v>121</v>
      </c>
      <c r="C57" s="52">
        <f t="shared" si="0"/>
        <v>31.266149870801037</v>
      </c>
      <c r="D57" s="54">
        <v>266</v>
      </c>
      <c r="E57" s="52">
        <f t="shared" si="1"/>
        <v>68.73385012919897</v>
      </c>
      <c r="F57" s="54">
        <f>B57+D57</f>
        <v>387</v>
      </c>
    </row>
    <row r="58" spans="1:6" x14ac:dyDescent="0.35">
      <c r="A58" s="19" t="s">
        <v>139</v>
      </c>
      <c r="B58"/>
    </row>
    <row r="59" spans="1:6" x14ac:dyDescent="0.35">
      <c r="A59"/>
      <c r="B59"/>
    </row>
    <row r="60" spans="1:6" x14ac:dyDescent="0.35">
      <c r="A60"/>
      <c r="B60"/>
    </row>
    <row r="61" spans="1:6" x14ac:dyDescent="0.35">
      <c r="B61"/>
    </row>
  </sheetData>
  <mergeCells count="11">
    <mergeCell ref="A1:I1"/>
    <mergeCell ref="A15:I15"/>
    <mergeCell ref="A33:M33"/>
    <mergeCell ref="B44:C44"/>
    <mergeCell ref="D44:E44"/>
    <mergeCell ref="A43:F43"/>
    <mergeCell ref="A40:L40"/>
    <mergeCell ref="A41:L41"/>
    <mergeCell ref="A17:E17"/>
    <mergeCell ref="A30:E30"/>
    <mergeCell ref="A31:E31"/>
  </mergeCells>
  <hyperlinks>
    <hyperlink ref="A58" r:id="rId1" xr:uid="{7E125655-D4A8-412F-BAFE-C64C3435B6BD}"/>
    <hyperlink ref="A41" r:id="rId2" xr:uid="{5B120742-20C0-42BE-8CAB-6EC7BEF537AA}"/>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8542A-B94F-462B-B3EF-56678AFD1914}">
  <dimension ref="A1:K28"/>
  <sheetViews>
    <sheetView showGridLines="0" zoomScale="115" zoomScaleNormal="115" workbookViewId="0">
      <selection activeCell="R17" sqref="R17"/>
    </sheetView>
  </sheetViews>
  <sheetFormatPr defaultRowHeight="14.5" x14ac:dyDescent="0.35"/>
  <cols>
    <col min="1" max="1" width="23.7265625" customWidth="1"/>
    <col min="12" max="12" width="5" customWidth="1"/>
  </cols>
  <sheetData>
    <row r="1" spans="1:10" ht="27.65" customHeight="1" x14ac:dyDescent="0.35">
      <c r="A1" s="151" t="s">
        <v>140</v>
      </c>
      <c r="B1" s="152"/>
      <c r="C1" s="152"/>
      <c r="D1" s="152"/>
      <c r="E1" s="152"/>
      <c r="F1" s="152"/>
      <c r="G1" s="152"/>
      <c r="H1" s="152"/>
      <c r="I1" s="152"/>
      <c r="J1" s="152"/>
    </row>
    <row r="2" spans="1:10" x14ac:dyDescent="0.35">
      <c r="A2" s="13"/>
      <c r="B2" s="6">
        <v>2015</v>
      </c>
      <c r="C2" s="6">
        <v>2016</v>
      </c>
      <c r="D2" s="6">
        <v>2017</v>
      </c>
      <c r="E2" s="6">
        <v>2018</v>
      </c>
      <c r="F2" s="6">
        <v>2019</v>
      </c>
      <c r="G2" s="6">
        <v>2020</v>
      </c>
      <c r="H2" s="6">
        <v>2021</v>
      </c>
      <c r="I2" s="6">
        <v>2022</v>
      </c>
      <c r="J2" s="58">
        <v>2023</v>
      </c>
    </row>
    <row r="3" spans="1:10" x14ac:dyDescent="0.35">
      <c r="A3" s="45" t="s">
        <v>141</v>
      </c>
      <c r="B3" s="10">
        <v>7618</v>
      </c>
      <c r="C3" s="10">
        <v>7643</v>
      </c>
      <c r="D3" s="10">
        <v>7350</v>
      </c>
      <c r="E3" s="10">
        <v>7464</v>
      </c>
      <c r="F3" s="10">
        <v>7546</v>
      </c>
      <c r="G3" s="10">
        <v>5824</v>
      </c>
      <c r="H3" s="10">
        <v>6859</v>
      </c>
      <c r="I3" s="10">
        <v>7421</v>
      </c>
      <c r="J3" s="57">
        <v>8163</v>
      </c>
    </row>
    <row r="4" spans="1:10" x14ac:dyDescent="0.35">
      <c r="A4" s="45" t="s">
        <v>142</v>
      </c>
      <c r="B4" s="8">
        <v>2079</v>
      </c>
      <c r="C4" s="8">
        <v>1969</v>
      </c>
      <c r="D4" s="8">
        <v>1951</v>
      </c>
      <c r="E4" s="8">
        <v>2093</v>
      </c>
      <c r="F4" s="8">
        <v>2252</v>
      </c>
      <c r="G4" s="8">
        <v>2033</v>
      </c>
      <c r="H4" s="8">
        <v>2270</v>
      </c>
      <c r="I4" s="8">
        <v>2469</v>
      </c>
      <c r="J4" s="10">
        <v>2756</v>
      </c>
    </row>
    <row r="8" spans="1:10" s="1" customFormat="1" x14ac:dyDescent="0.35"/>
    <row r="9" spans="1:10" ht="16.5" customHeight="1" x14ac:dyDescent="0.35"/>
    <row r="10" spans="1:10" ht="14.5" customHeight="1" x14ac:dyDescent="0.35"/>
    <row r="15" spans="1:10" ht="15" customHeight="1" x14ac:dyDescent="0.35">
      <c r="A15" s="159" t="s">
        <v>143</v>
      </c>
      <c r="B15" s="159"/>
      <c r="C15" s="159"/>
      <c r="D15" s="159"/>
      <c r="E15" s="159"/>
      <c r="F15" s="159"/>
      <c r="G15" s="159"/>
      <c r="H15" s="159"/>
      <c r="I15" s="159"/>
      <c r="J15" s="159"/>
    </row>
    <row r="16" spans="1:10" s="16" customFormat="1" ht="16.5" customHeight="1" x14ac:dyDescent="0.35">
      <c r="A16" s="161" t="s">
        <v>144</v>
      </c>
      <c r="B16" s="161"/>
      <c r="C16" s="161"/>
      <c r="D16" s="161"/>
      <c r="E16" s="161"/>
      <c r="F16" s="161"/>
      <c r="G16" s="161"/>
      <c r="H16" s="161"/>
      <c r="I16" s="161"/>
      <c r="J16" s="161"/>
    </row>
    <row r="19" spans="1:11" x14ac:dyDescent="0.35">
      <c r="A19" s="151" t="s">
        <v>145</v>
      </c>
      <c r="B19" s="152"/>
      <c r="C19" s="152"/>
      <c r="D19" s="152"/>
      <c r="E19" s="152"/>
      <c r="F19" s="152"/>
      <c r="G19" s="152"/>
      <c r="H19" s="152"/>
      <c r="I19" s="152"/>
      <c r="J19" s="23"/>
      <c r="K19" s="23"/>
    </row>
    <row r="20" spans="1:11" x14ac:dyDescent="0.35">
      <c r="A20" s="13"/>
      <c r="B20" s="6">
        <v>2015</v>
      </c>
      <c r="C20" s="6">
        <v>2016</v>
      </c>
      <c r="D20" s="6">
        <v>2017</v>
      </c>
      <c r="E20" s="6">
        <v>2018</v>
      </c>
      <c r="F20" s="6">
        <v>2019</v>
      </c>
      <c r="G20" s="6">
        <v>2020</v>
      </c>
      <c r="H20" s="6">
        <v>2021</v>
      </c>
      <c r="I20" s="6">
        <v>2022</v>
      </c>
      <c r="J20" s="94">
        <v>2023</v>
      </c>
      <c r="K20" s="94">
        <v>2024</v>
      </c>
    </row>
    <row r="21" spans="1:11" ht="29" x14ac:dyDescent="0.35">
      <c r="A21" s="13" t="s">
        <v>141</v>
      </c>
      <c r="B21" s="10">
        <v>7618</v>
      </c>
      <c r="C21" s="10">
        <v>7643</v>
      </c>
      <c r="D21" s="10">
        <v>7350</v>
      </c>
      <c r="E21" s="10">
        <v>7464</v>
      </c>
      <c r="F21" s="10">
        <v>7546</v>
      </c>
      <c r="G21" s="10">
        <v>5824</v>
      </c>
      <c r="H21" s="10">
        <v>6859</v>
      </c>
      <c r="I21" s="10">
        <v>7421</v>
      </c>
      <c r="J21" s="10">
        <v>8163</v>
      </c>
      <c r="K21" s="10">
        <v>8745</v>
      </c>
    </row>
    <row r="22" spans="1:11" x14ac:dyDescent="0.35">
      <c r="A22" s="14" t="s">
        <v>146</v>
      </c>
      <c r="B22" s="95">
        <v>3553</v>
      </c>
      <c r="C22" s="95">
        <v>3678</v>
      </c>
      <c r="D22" s="95">
        <v>3500</v>
      </c>
      <c r="E22" s="95">
        <v>3230</v>
      </c>
      <c r="F22" s="95">
        <v>3296</v>
      </c>
      <c r="G22" s="95">
        <v>2490</v>
      </c>
      <c r="H22" s="95">
        <v>3026</v>
      </c>
      <c r="I22" s="95">
        <v>3278</v>
      </c>
      <c r="J22" s="95">
        <v>3625</v>
      </c>
      <c r="K22" s="95">
        <v>3800</v>
      </c>
    </row>
    <row r="23" spans="1:11" x14ac:dyDescent="0.35">
      <c r="A23" s="14" t="s">
        <v>147</v>
      </c>
      <c r="B23" s="96">
        <v>3948</v>
      </c>
      <c r="C23" s="96">
        <v>3783</v>
      </c>
      <c r="D23" s="96">
        <v>3652</v>
      </c>
      <c r="E23" s="96">
        <v>3705</v>
      </c>
      <c r="F23" s="96">
        <v>3400</v>
      </c>
      <c r="G23" s="96">
        <v>3170</v>
      </c>
      <c r="H23" s="96">
        <v>3596</v>
      </c>
      <c r="I23" s="96">
        <v>3868</v>
      </c>
      <c r="J23" s="96">
        <v>4257</v>
      </c>
      <c r="K23" s="96">
        <v>4619</v>
      </c>
    </row>
    <row r="24" spans="1:11" ht="29" x14ac:dyDescent="0.35">
      <c r="A24" s="14" t="s">
        <v>148</v>
      </c>
      <c r="B24" s="15">
        <v>117</v>
      </c>
      <c r="C24" s="15">
        <v>182</v>
      </c>
      <c r="D24" s="15">
        <v>198</v>
      </c>
      <c r="E24" s="15">
        <v>529</v>
      </c>
      <c r="F24" s="15">
        <v>850</v>
      </c>
      <c r="G24" s="15">
        <v>164</v>
      </c>
      <c r="H24" s="15">
        <v>237</v>
      </c>
      <c r="I24" s="15">
        <v>275</v>
      </c>
      <c r="J24" s="15">
        <v>281</v>
      </c>
      <c r="K24" s="15">
        <v>326</v>
      </c>
    </row>
    <row r="25" spans="1:11" ht="29" x14ac:dyDescent="0.35">
      <c r="A25" s="13" t="s">
        <v>142</v>
      </c>
      <c r="B25" s="10">
        <v>2079</v>
      </c>
      <c r="C25" s="10">
        <v>1969</v>
      </c>
      <c r="D25" s="10">
        <v>1951</v>
      </c>
      <c r="E25" s="10">
        <v>2093</v>
      </c>
      <c r="F25" s="10">
        <v>2252</v>
      </c>
      <c r="G25" s="10">
        <v>2033</v>
      </c>
      <c r="H25" s="10">
        <v>2270</v>
      </c>
      <c r="I25" s="10">
        <v>2467</v>
      </c>
      <c r="J25" s="10">
        <v>2756</v>
      </c>
      <c r="K25" s="10">
        <v>2906</v>
      </c>
    </row>
    <row r="26" spans="1:11" ht="43.5" x14ac:dyDescent="0.35">
      <c r="A26" s="6" t="s">
        <v>149</v>
      </c>
      <c r="B26" s="12">
        <v>9697</v>
      </c>
      <c r="C26" s="12">
        <v>9612</v>
      </c>
      <c r="D26" s="12">
        <v>9301</v>
      </c>
      <c r="E26" s="12">
        <v>9557</v>
      </c>
      <c r="F26" s="12">
        <v>9798</v>
      </c>
      <c r="G26" s="12">
        <v>7857</v>
      </c>
      <c r="H26" s="12">
        <v>9129</v>
      </c>
      <c r="I26" s="12">
        <v>9888</v>
      </c>
      <c r="J26" s="12">
        <f>J21+J25</f>
        <v>10919</v>
      </c>
      <c r="K26" s="12">
        <f>K21+K25</f>
        <v>11651</v>
      </c>
    </row>
    <row r="27" spans="1:11" x14ac:dyDescent="0.35">
      <c r="A27" s="50" t="s">
        <v>143</v>
      </c>
      <c r="B27" s="50"/>
      <c r="C27" s="50"/>
      <c r="D27" s="50"/>
      <c r="E27" s="50"/>
      <c r="F27" s="50"/>
      <c r="G27" s="50"/>
      <c r="H27" s="50"/>
      <c r="I27" s="50"/>
      <c r="J27" s="97"/>
      <c r="K27" s="98"/>
    </row>
    <row r="28" spans="1:11" x14ac:dyDescent="0.35">
      <c r="A28" s="99" t="s">
        <v>144</v>
      </c>
      <c r="B28" s="93"/>
      <c r="C28" s="93"/>
      <c r="D28" s="93"/>
      <c r="E28" s="93"/>
      <c r="F28" s="93"/>
      <c r="G28" s="93"/>
      <c r="H28" s="93"/>
      <c r="I28" s="93"/>
      <c r="J28" s="88"/>
      <c r="K28" s="63"/>
    </row>
  </sheetData>
  <mergeCells count="4">
    <mergeCell ref="A16:J16"/>
    <mergeCell ref="A19:I19"/>
    <mergeCell ref="A1:J1"/>
    <mergeCell ref="A15:J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7D64-BC41-4535-9C98-1C5985B2C949}">
  <dimension ref="A1:M47"/>
  <sheetViews>
    <sheetView showGridLines="0" zoomScale="115" zoomScaleNormal="115" workbookViewId="0">
      <selection activeCell="P12" sqref="P12"/>
    </sheetView>
  </sheetViews>
  <sheetFormatPr defaultRowHeight="14.5" x14ac:dyDescent="0.35"/>
  <cols>
    <col min="2" max="2" width="14.1796875" style="4" customWidth="1"/>
    <col min="3" max="3" width="11.1796875" style="4" customWidth="1"/>
    <col min="4" max="4" width="8.7265625" style="4"/>
    <col min="5" max="5" width="16" style="4" customWidth="1"/>
    <col min="6" max="6" width="14.81640625" style="4" customWidth="1"/>
    <col min="7" max="7" width="15.1796875" style="4" customWidth="1"/>
    <col min="8" max="8" width="5.81640625" customWidth="1"/>
  </cols>
  <sheetData>
    <row r="1" spans="1:13" ht="43.5" customHeight="1" x14ac:dyDescent="0.35">
      <c r="A1" s="144" t="s">
        <v>150</v>
      </c>
      <c r="B1" s="128"/>
      <c r="C1" s="128"/>
      <c r="D1" s="128"/>
      <c r="E1" s="128"/>
      <c r="F1" s="128"/>
      <c r="G1" s="128"/>
      <c r="H1" s="128"/>
      <c r="I1" s="128"/>
      <c r="J1" s="128"/>
      <c r="K1" s="128"/>
      <c r="L1" s="128"/>
      <c r="M1" s="128"/>
    </row>
    <row r="2" spans="1:13" ht="19.5" customHeight="1" x14ac:dyDescent="0.35">
      <c r="A2" s="79"/>
      <c r="B2" s="79"/>
      <c r="C2" s="79"/>
      <c r="D2" s="79"/>
      <c r="E2" s="79"/>
      <c r="F2" s="79"/>
      <c r="G2" s="79"/>
      <c r="H2" s="79"/>
      <c r="I2" s="79"/>
      <c r="J2" s="79"/>
      <c r="K2" s="79"/>
      <c r="L2" s="79"/>
      <c r="M2" s="79"/>
    </row>
    <row r="3" spans="1:13" s="16" customFormat="1" ht="29.25" customHeight="1" x14ac:dyDescent="0.35"/>
    <row r="4" spans="1:13" x14ac:dyDescent="0.35">
      <c r="B4"/>
      <c r="C4"/>
      <c r="D4"/>
      <c r="E4"/>
      <c r="F4"/>
      <c r="G4"/>
    </row>
    <row r="5" spans="1:13" x14ac:dyDescent="0.35">
      <c r="B5"/>
      <c r="C5"/>
      <c r="D5"/>
      <c r="E5"/>
      <c r="F5"/>
      <c r="G5"/>
    </row>
    <row r="6" spans="1:13" x14ac:dyDescent="0.35">
      <c r="B6"/>
      <c r="C6"/>
      <c r="D6"/>
      <c r="E6"/>
      <c r="F6"/>
      <c r="G6"/>
    </row>
    <row r="7" spans="1:13" x14ac:dyDescent="0.35">
      <c r="B7"/>
      <c r="C7"/>
      <c r="D7"/>
      <c r="E7"/>
      <c r="F7"/>
      <c r="G7"/>
    </row>
    <row r="8" spans="1:13" x14ac:dyDescent="0.35">
      <c r="B8"/>
      <c r="C8"/>
      <c r="D8"/>
      <c r="E8"/>
      <c r="F8"/>
      <c r="G8"/>
    </row>
    <row r="9" spans="1:13" x14ac:dyDescent="0.35">
      <c r="B9"/>
      <c r="C9"/>
      <c r="D9"/>
      <c r="E9"/>
      <c r="F9"/>
      <c r="G9"/>
    </row>
    <row r="10" spans="1:13" x14ac:dyDescent="0.35">
      <c r="B10"/>
      <c r="C10"/>
      <c r="D10"/>
      <c r="E10"/>
      <c r="F10"/>
      <c r="G10"/>
    </row>
    <row r="11" spans="1:13" x14ac:dyDescent="0.35">
      <c r="B11"/>
      <c r="C11"/>
      <c r="D11"/>
      <c r="E11"/>
      <c r="F11"/>
      <c r="G11"/>
    </row>
    <row r="12" spans="1:13" x14ac:dyDescent="0.35">
      <c r="B12"/>
      <c r="C12"/>
      <c r="D12"/>
      <c r="E12"/>
      <c r="F12"/>
      <c r="G12"/>
    </row>
    <row r="13" spans="1:13" x14ac:dyDescent="0.35">
      <c r="B13"/>
      <c r="C13"/>
      <c r="D13"/>
      <c r="E13"/>
      <c r="F13"/>
      <c r="G13"/>
    </row>
    <row r="14" spans="1:13" ht="15" customHeight="1" x14ac:dyDescent="0.35">
      <c r="A14" s="168" t="s">
        <v>151</v>
      </c>
      <c r="B14" s="168"/>
      <c r="C14" s="168"/>
      <c r="D14" s="168"/>
      <c r="E14" s="168"/>
      <c r="F14" s="168"/>
      <c r="G14" s="168"/>
      <c r="H14" s="168"/>
      <c r="I14" s="168"/>
      <c r="J14" s="168"/>
      <c r="K14" s="168"/>
      <c r="L14" s="168"/>
      <c r="M14" s="168"/>
    </row>
    <row r="15" spans="1:13" ht="15" customHeight="1" x14ac:dyDescent="0.35">
      <c r="A15" s="161" t="s">
        <v>152</v>
      </c>
      <c r="B15" s="161"/>
      <c r="C15" s="161"/>
      <c r="D15" s="161"/>
      <c r="E15" s="161"/>
      <c r="F15" s="161"/>
      <c r="G15" s="161"/>
      <c r="H15" s="161"/>
      <c r="I15" s="161"/>
      <c r="J15" s="161"/>
      <c r="K15" s="161"/>
      <c r="L15" s="161"/>
      <c r="M15" s="161"/>
    </row>
    <row r="17" spans="1:11" ht="15" customHeight="1" x14ac:dyDescent="0.35"/>
    <row r="18" spans="1:11" ht="49.5" customHeight="1" x14ac:dyDescent="0.35">
      <c r="A18" s="151" t="s">
        <v>153</v>
      </c>
      <c r="B18" s="152"/>
      <c r="C18" s="152"/>
      <c r="D18" s="152"/>
      <c r="E18" s="152"/>
      <c r="F18" s="152"/>
      <c r="G18" s="152"/>
    </row>
    <row r="19" spans="1:11" x14ac:dyDescent="0.35">
      <c r="A19" s="80"/>
      <c r="B19" s="80"/>
      <c r="C19" s="80"/>
      <c r="D19" s="80"/>
      <c r="E19" s="167" t="s">
        <v>154</v>
      </c>
      <c r="F19" s="167"/>
      <c r="G19" s="167"/>
    </row>
    <row r="20" spans="1:11" ht="29" x14ac:dyDescent="0.35">
      <c r="A20" s="40" t="s">
        <v>49</v>
      </c>
      <c r="B20" s="41" t="s">
        <v>155</v>
      </c>
      <c r="C20" s="41" t="s">
        <v>156</v>
      </c>
      <c r="D20" s="41" t="s">
        <v>157</v>
      </c>
      <c r="E20" s="116" t="s">
        <v>158</v>
      </c>
      <c r="F20" s="116" t="s">
        <v>159</v>
      </c>
      <c r="G20" s="117" t="s">
        <v>160</v>
      </c>
    </row>
    <row r="21" spans="1:11" x14ac:dyDescent="0.35">
      <c r="A21" s="13">
        <v>2001</v>
      </c>
      <c r="B21" s="118">
        <v>16219</v>
      </c>
      <c r="C21" s="118">
        <v>12109</v>
      </c>
      <c r="D21" s="118">
        <v>4110</v>
      </c>
      <c r="E21" s="122">
        <v>6.1</v>
      </c>
      <c r="F21" s="122">
        <v>2</v>
      </c>
      <c r="G21" s="123">
        <v>99506</v>
      </c>
    </row>
    <row r="22" spans="1:11" x14ac:dyDescent="0.35">
      <c r="A22" s="13">
        <v>2002</v>
      </c>
      <c r="B22" s="119">
        <v>18057</v>
      </c>
      <c r="C22" s="119">
        <v>13471</v>
      </c>
      <c r="D22" s="119">
        <v>4586</v>
      </c>
      <c r="E22" s="120">
        <v>6.6</v>
      </c>
      <c r="F22" s="119">
        <v>2</v>
      </c>
      <c r="G22" s="119">
        <v>119510</v>
      </c>
    </row>
    <row r="23" spans="1:11" x14ac:dyDescent="0.35">
      <c r="A23" s="13">
        <v>2003</v>
      </c>
      <c r="B23" s="118">
        <v>18035</v>
      </c>
      <c r="C23" s="118">
        <v>13378</v>
      </c>
      <c r="D23" s="118">
        <v>4657</v>
      </c>
      <c r="E23" s="122">
        <v>6.5</v>
      </c>
      <c r="F23" s="122">
        <v>2</v>
      </c>
      <c r="G23" s="123">
        <v>117325</v>
      </c>
    </row>
    <row r="24" spans="1:11" x14ac:dyDescent="0.35">
      <c r="A24" s="13">
        <v>2004</v>
      </c>
      <c r="B24" s="119">
        <v>17976</v>
      </c>
      <c r="C24" s="119">
        <v>13505</v>
      </c>
      <c r="D24" s="119">
        <v>4471</v>
      </c>
      <c r="E24" s="120">
        <v>6.9</v>
      </c>
      <c r="F24" s="119">
        <v>3</v>
      </c>
      <c r="G24" s="119">
        <v>124836</v>
      </c>
      <c r="K24" s="121"/>
    </row>
    <row r="25" spans="1:11" x14ac:dyDescent="0.35">
      <c r="A25" s="13">
        <v>2005</v>
      </c>
      <c r="B25" s="118">
        <v>15088</v>
      </c>
      <c r="C25" s="118">
        <v>10971</v>
      </c>
      <c r="D25" s="118">
        <v>4117</v>
      </c>
      <c r="E25" s="122">
        <v>7.9</v>
      </c>
      <c r="F25" s="122">
        <v>3</v>
      </c>
      <c r="G25" s="123">
        <v>118569</v>
      </c>
    </row>
    <row r="26" spans="1:11" x14ac:dyDescent="0.35">
      <c r="A26" s="13">
        <v>2006</v>
      </c>
      <c r="B26" s="119">
        <v>17053</v>
      </c>
      <c r="C26" s="119">
        <v>12629</v>
      </c>
      <c r="D26" s="119">
        <v>4424</v>
      </c>
      <c r="E26" s="120">
        <v>8.1</v>
      </c>
      <c r="F26" s="119">
        <v>3</v>
      </c>
      <c r="G26" s="119">
        <v>138307</v>
      </c>
    </row>
    <row r="27" spans="1:11" x14ac:dyDescent="0.35">
      <c r="A27" s="13">
        <v>2007</v>
      </c>
      <c r="B27" s="118">
        <v>18024</v>
      </c>
      <c r="C27" s="118">
        <v>13344</v>
      </c>
      <c r="D27" s="118">
        <v>4680</v>
      </c>
      <c r="E27" s="122">
        <v>8</v>
      </c>
      <c r="F27" s="122">
        <v>3</v>
      </c>
      <c r="G27" s="123">
        <v>144836</v>
      </c>
    </row>
    <row r="28" spans="1:11" x14ac:dyDescent="0.35">
      <c r="A28" s="13">
        <v>2008</v>
      </c>
      <c r="B28" s="119">
        <v>18400</v>
      </c>
      <c r="C28" s="119">
        <v>13579</v>
      </c>
      <c r="D28" s="119">
        <v>4821</v>
      </c>
      <c r="E28" s="120">
        <v>8.8000000000000007</v>
      </c>
      <c r="F28" s="119">
        <v>3</v>
      </c>
      <c r="G28" s="119">
        <v>161016</v>
      </c>
    </row>
    <row r="29" spans="1:11" x14ac:dyDescent="0.35">
      <c r="A29" s="13">
        <v>2009</v>
      </c>
      <c r="B29" s="118">
        <v>18109</v>
      </c>
      <c r="C29" s="118">
        <v>13254</v>
      </c>
      <c r="D29" s="118">
        <v>4855</v>
      </c>
      <c r="E29" s="122">
        <v>8.6</v>
      </c>
      <c r="F29" s="122">
        <v>3</v>
      </c>
      <c r="G29" s="123">
        <v>156464</v>
      </c>
    </row>
    <row r="30" spans="1:11" x14ac:dyDescent="0.35">
      <c r="A30" s="13">
        <v>2010</v>
      </c>
      <c r="B30" s="119">
        <v>17755</v>
      </c>
      <c r="C30" s="119">
        <v>13015</v>
      </c>
      <c r="D30" s="119">
        <v>4740</v>
      </c>
      <c r="E30" s="120">
        <v>9.1</v>
      </c>
      <c r="F30" s="119">
        <v>3</v>
      </c>
      <c r="G30" s="119">
        <v>160991</v>
      </c>
    </row>
    <row r="31" spans="1:11" x14ac:dyDescent="0.35">
      <c r="A31" s="13">
        <v>2011</v>
      </c>
      <c r="B31" s="118">
        <v>17078</v>
      </c>
      <c r="C31" s="118">
        <v>12457</v>
      </c>
      <c r="D31" s="118">
        <v>4621</v>
      </c>
      <c r="E31" s="122">
        <v>9.4</v>
      </c>
      <c r="F31" s="122">
        <v>3</v>
      </c>
      <c r="G31" s="123">
        <v>159725</v>
      </c>
    </row>
    <row r="32" spans="1:11" x14ac:dyDescent="0.35">
      <c r="A32" s="13">
        <v>2012</v>
      </c>
      <c r="B32" s="119">
        <v>17225</v>
      </c>
      <c r="C32" s="119">
        <v>12552</v>
      </c>
      <c r="D32" s="119">
        <v>4673</v>
      </c>
      <c r="E32" s="120">
        <v>9.1999999999999993</v>
      </c>
      <c r="F32" s="119">
        <v>3</v>
      </c>
      <c r="G32" s="119">
        <v>158074</v>
      </c>
    </row>
    <row r="33" spans="1:7" x14ac:dyDescent="0.35">
      <c r="A33" s="13">
        <v>2013</v>
      </c>
      <c r="B33" s="118">
        <v>17120</v>
      </c>
      <c r="C33" s="118">
        <v>12398</v>
      </c>
      <c r="D33" s="118">
        <v>4722</v>
      </c>
      <c r="E33" s="122">
        <v>10.1</v>
      </c>
      <c r="F33" s="122">
        <v>4</v>
      </c>
      <c r="G33" s="123">
        <v>160211</v>
      </c>
    </row>
    <row r="34" spans="1:7" x14ac:dyDescent="0.35">
      <c r="A34" s="13">
        <v>2014</v>
      </c>
      <c r="B34" s="119">
        <v>17139</v>
      </c>
      <c r="C34" s="119">
        <v>12435</v>
      </c>
      <c r="D34" s="119">
        <v>4704</v>
      </c>
      <c r="E34" s="120">
        <v>9.9</v>
      </c>
      <c r="F34" s="119">
        <v>4</v>
      </c>
      <c r="G34" s="119">
        <v>159664</v>
      </c>
    </row>
    <row r="35" spans="1:7" x14ac:dyDescent="0.35">
      <c r="A35" s="13">
        <v>2015</v>
      </c>
      <c r="B35" s="118">
        <v>17917</v>
      </c>
      <c r="C35" s="118">
        <v>13128</v>
      </c>
      <c r="D35" s="118">
        <v>4789</v>
      </c>
      <c r="E35" s="122">
        <v>10.8</v>
      </c>
      <c r="F35" s="122">
        <v>4</v>
      </c>
      <c r="G35" s="123">
        <v>175750</v>
      </c>
    </row>
    <row r="36" spans="1:7" x14ac:dyDescent="0.35">
      <c r="A36" s="13">
        <v>2016</v>
      </c>
      <c r="B36" s="119">
        <v>19392</v>
      </c>
      <c r="C36" s="119">
        <v>14063</v>
      </c>
      <c r="D36" s="119">
        <v>5329</v>
      </c>
      <c r="E36" s="120">
        <v>10.3</v>
      </c>
      <c r="F36" s="119">
        <v>4</v>
      </c>
      <c r="G36" s="119">
        <v>181229</v>
      </c>
    </row>
    <row r="37" spans="1:7" x14ac:dyDescent="0.35">
      <c r="A37" s="13">
        <v>2017</v>
      </c>
      <c r="B37" s="118">
        <v>19892</v>
      </c>
      <c r="C37" s="118">
        <v>14359</v>
      </c>
      <c r="D37" s="118">
        <v>5533</v>
      </c>
      <c r="E37" s="122">
        <v>10.4</v>
      </c>
      <c r="F37" s="122">
        <v>4</v>
      </c>
      <c r="G37" s="123">
        <v>186378</v>
      </c>
    </row>
    <row r="38" spans="1:7" x14ac:dyDescent="0.35">
      <c r="A38" s="13">
        <v>2018</v>
      </c>
      <c r="B38" s="119">
        <v>18348</v>
      </c>
      <c r="C38" s="119">
        <v>13124</v>
      </c>
      <c r="D38" s="119">
        <v>5224</v>
      </c>
      <c r="E38" s="120">
        <v>10.3</v>
      </c>
      <c r="F38" s="119">
        <v>4</v>
      </c>
      <c r="G38" s="119">
        <v>177892</v>
      </c>
    </row>
    <row r="39" spans="1:7" x14ac:dyDescent="0.35">
      <c r="A39" s="13">
        <v>2019</v>
      </c>
      <c r="B39" s="118">
        <v>18445</v>
      </c>
      <c r="C39" s="118">
        <v>13177</v>
      </c>
      <c r="D39" s="118">
        <v>5268</v>
      </c>
      <c r="E39" s="122">
        <v>10.6</v>
      </c>
      <c r="F39" s="122">
        <v>4</v>
      </c>
      <c r="G39" s="123">
        <v>183924</v>
      </c>
    </row>
    <row r="40" spans="1:7" x14ac:dyDescent="0.35">
      <c r="A40" s="13">
        <v>2020</v>
      </c>
      <c r="B40" s="119">
        <v>18302</v>
      </c>
      <c r="C40" s="119">
        <v>12942</v>
      </c>
      <c r="D40" s="119">
        <v>5360</v>
      </c>
      <c r="E40" s="120">
        <v>9.6999999999999993</v>
      </c>
      <c r="F40" s="119">
        <v>4</v>
      </c>
      <c r="G40" s="119">
        <v>170181</v>
      </c>
    </row>
    <row r="41" spans="1:7" x14ac:dyDescent="0.35">
      <c r="A41" s="13">
        <v>2021</v>
      </c>
      <c r="B41" s="118">
        <v>18877</v>
      </c>
      <c r="C41" s="118">
        <v>13481</v>
      </c>
      <c r="D41" s="118">
        <v>5396</v>
      </c>
      <c r="E41" s="122">
        <v>9.9</v>
      </c>
      <c r="F41" s="122">
        <v>4</v>
      </c>
      <c r="G41" s="123">
        <v>177230</v>
      </c>
    </row>
    <row r="42" spans="1:7" x14ac:dyDescent="0.35">
      <c r="A42" s="13">
        <v>2022</v>
      </c>
      <c r="B42" s="119">
        <v>17512</v>
      </c>
      <c r="C42" s="119">
        <v>12506</v>
      </c>
      <c r="D42" s="119">
        <v>5006</v>
      </c>
      <c r="E42" s="120">
        <v>10.8</v>
      </c>
      <c r="F42" s="119">
        <v>4</v>
      </c>
      <c r="G42" s="119">
        <v>176687</v>
      </c>
    </row>
    <row r="43" spans="1:7" x14ac:dyDescent="0.35">
      <c r="A43" s="78">
        <v>2023</v>
      </c>
      <c r="B43" s="118">
        <v>17507</v>
      </c>
      <c r="C43" s="118">
        <v>12495</v>
      </c>
      <c r="D43" s="118">
        <v>5012</v>
      </c>
      <c r="E43" s="122">
        <v>11.1</v>
      </c>
      <c r="F43" s="122">
        <v>5</v>
      </c>
      <c r="G43" s="123">
        <v>182645</v>
      </c>
    </row>
    <row r="44" spans="1:7" x14ac:dyDescent="0.35">
      <c r="A44" s="13">
        <v>2024</v>
      </c>
      <c r="B44" s="119">
        <v>17894</v>
      </c>
      <c r="C44" s="119">
        <v>12655</v>
      </c>
      <c r="D44" s="119">
        <v>5239</v>
      </c>
      <c r="E44" s="120">
        <v>10.5</v>
      </c>
      <c r="F44" s="119">
        <v>4</v>
      </c>
      <c r="G44" s="119">
        <v>177179.5</v>
      </c>
    </row>
    <row r="45" spans="1:7" x14ac:dyDescent="0.35">
      <c r="A45" s="168" t="s">
        <v>151</v>
      </c>
      <c r="B45" s="168"/>
      <c r="C45" s="168"/>
      <c r="D45" s="168"/>
      <c r="E45" s="168"/>
      <c r="F45" s="168"/>
      <c r="G45" s="168"/>
    </row>
    <row r="46" spans="1:7" x14ac:dyDescent="0.35">
      <c r="A46" s="161" t="s">
        <v>152</v>
      </c>
      <c r="B46" s="161"/>
      <c r="C46" s="161"/>
      <c r="D46" s="161"/>
      <c r="E46" s="161"/>
      <c r="F46" s="161"/>
      <c r="G46" s="161"/>
    </row>
    <row r="47" spans="1:7" x14ac:dyDescent="0.35">
      <c r="A47" s="81" t="s">
        <v>161</v>
      </c>
    </row>
  </sheetData>
  <mergeCells count="7">
    <mergeCell ref="A46:G46"/>
    <mergeCell ref="E19:G19"/>
    <mergeCell ref="A1:M1"/>
    <mergeCell ref="A14:M14"/>
    <mergeCell ref="A15:M15"/>
    <mergeCell ref="A18:G18"/>
    <mergeCell ref="A45:G4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A6EA9F257A74DAA246186E1237AA6" ma:contentTypeVersion="14" ma:contentTypeDescription="Create a new document." ma:contentTypeScope="" ma:versionID="c9dec123e19d708bc5473f53b9571b5e">
  <xsd:schema xmlns:xsd="http://www.w3.org/2001/XMLSchema" xmlns:xs="http://www.w3.org/2001/XMLSchema" xmlns:p="http://schemas.microsoft.com/office/2006/metadata/properties" xmlns:ns2="faec0bd3-e960-4681-854a-a8239b7c00be" xmlns:ns3="5f5a637f-b85a-4dea-9eae-e7d253fbe747" targetNamespace="http://schemas.microsoft.com/office/2006/metadata/properties" ma:root="true" ma:fieldsID="cad12de3ff59da3678c1a5749e8ad935" ns2:_="" ns3:_="">
    <xsd:import namespace="faec0bd3-e960-4681-854a-a8239b7c00be"/>
    <xsd:import namespace="5f5a637f-b85a-4dea-9eae-e7d253fbe74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c0bd3-e960-4681-854a-a8239b7c0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5a637f-b85a-4dea-9eae-e7d253fbe74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2669c57-04cd-4219-9113-05dfe2fe4a8d}" ma:internalName="TaxCatchAll" ma:showField="CatchAllData" ma:web="5f5a637f-b85a-4dea-9eae-e7d253fbe74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5a637f-b85a-4dea-9eae-e7d253fbe747" xsi:nil="true"/>
    <lcf76f155ced4ddcb4097134ff3c332f xmlns="faec0bd3-e960-4681-854a-a8239b7c0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9C9B09-0990-4114-9A9F-45DFD00CB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ec0bd3-e960-4681-854a-a8239b7c00be"/>
    <ds:schemaRef ds:uri="5f5a637f-b85a-4dea-9eae-e7d253fbe7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85536-C9AC-4D20-AD07-88B09C9FFA09}">
  <ds:schemaRefs>
    <ds:schemaRef ds:uri="http://schemas.microsoft.com/sharepoint/v3/contenttype/forms"/>
  </ds:schemaRefs>
</ds:datastoreItem>
</file>

<file path=customXml/itemProps3.xml><?xml version="1.0" encoding="utf-8"?>
<ds:datastoreItem xmlns:ds="http://schemas.openxmlformats.org/officeDocument/2006/customXml" ds:itemID="{85150893-B723-48E3-812A-2918520B9578}">
  <ds:schemaRefs>
    <ds:schemaRef ds:uri="http://schemas.microsoft.com/office/2006/metadata/properties"/>
    <ds:schemaRef ds:uri="http://schemas.microsoft.com/office/infopath/2007/PartnerControls"/>
    <ds:schemaRef ds:uri="5f5a637f-b85a-4dea-9eae-e7d253fbe747"/>
    <ds:schemaRef ds:uri="faec0bd3-e960-4681-854a-a8239b7c00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1_Figure 1</vt:lpstr>
      <vt:lpstr>Table 2_Figure 2</vt:lpstr>
      <vt:lpstr>Table 3_Figure 3</vt:lpstr>
      <vt:lpstr>Table 4_Figure 4</vt:lpstr>
      <vt:lpstr>Table 5_Figure_5</vt:lpstr>
      <vt:lpstr>Table 6a_b_c_Figure 6</vt:lpstr>
      <vt:lpstr>Table 7_Figure 7</vt:lpstr>
      <vt:lpstr>Table 8_Figure 8</vt:lpstr>
      <vt:lpstr>Table 9_Figure 9</vt:lpstr>
      <vt:lpstr>Table 10_Figure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Doyle</dc:creator>
  <cp:keywords/>
  <dc:description/>
  <cp:lastModifiedBy>Mary Dunne</cp:lastModifiedBy>
  <cp:revision/>
  <dcterms:created xsi:type="dcterms:W3CDTF">2024-06-18T15:32:21Z</dcterms:created>
  <dcterms:modified xsi:type="dcterms:W3CDTF">2026-05-11T13:27:43Z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0x010100A8FA6EA9F257A74DAA246186E1237AA6</vt:lpwstr>
  </property>
  <property fmtid="{D5CDD505-2E9C-101B-9397-08002B2CF9AE}" pid="3" name="MediaServiceImageTags">
    <vt:lpwstr/>
  </property>
</Properties>
</file>