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healthresearchboard-my.sharepoint.com/personal/mnelson_hrb_ie/Documents/Desktop/"/>
    </mc:Choice>
  </mc:AlternateContent>
  <xr:revisionPtr revIDLastSave="0" documentId="8_{03965B44-7A54-425B-957E-AA82C512C6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uses of Fires" sheetId="1" r:id="rId1"/>
  </sheets>
  <definedNames>
    <definedName name="_xlnm.Print_Area" localSheetId="0">'Causes of Fires'!$A$1:$P$29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F30" i="1"/>
  <c r="E30" i="1"/>
  <c r="D30" i="1"/>
  <c r="C30" i="1"/>
  <c r="B30" i="1"/>
  <c r="O10" i="1"/>
  <c r="O30" i="1" s="1"/>
</calcChain>
</file>

<file path=xl/sharedStrings.xml><?xml version="1.0" encoding="utf-8"?>
<sst xmlns="http://schemas.openxmlformats.org/spreadsheetml/2006/main" count="53" uniqueCount="50">
  <si>
    <t>CAUSES  OF  FIRES  ATTENDED  BY  FIRE  BRIGADES  IN 2024</t>
  </si>
  <si>
    <t>County Councils</t>
  </si>
  <si>
    <t>Chimneys/Flues/Soot/Hot Ashes</t>
  </si>
  <si>
    <t>Smoking Materials</t>
  </si>
  <si>
    <t>Matches/ Cigarette Lighters</t>
  </si>
  <si>
    <t>Rubbish Burning</t>
  </si>
  <si>
    <t>Using Fuels to Kindle Fires</t>
  </si>
  <si>
    <t>Cooking and Heating</t>
  </si>
  <si>
    <t>Electrical Equipment</t>
  </si>
  <si>
    <t>Other Equipment</t>
  </si>
  <si>
    <t>Electrical Wiring Installations</t>
  </si>
  <si>
    <t>Explosions</t>
  </si>
  <si>
    <t>Malicious</t>
  </si>
  <si>
    <t>Other Suspected Causes</t>
  </si>
  <si>
    <t>Unknown Causes</t>
  </si>
  <si>
    <t>Total</t>
  </si>
  <si>
    <t>Column1</t>
  </si>
  <si>
    <t>Column2</t>
  </si>
  <si>
    <t>Column3</t>
  </si>
  <si>
    <t>Carlow County Council</t>
  </si>
  <si>
    <t>Cavan County Council</t>
  </si>
  <si>
    <t xml:space="preserve"> </t>
  </si>
  <si>
    <t xml:space="preserve">Clare County Council  </t>
  </si>
  <si>
    <t>Cork  County Council</t>
  </si>
  <si>
    <t>Cork City Council</t>
  </si>
  <si>
    <t>Donegal County Council</t>
  </si>
  <si>
    <t>**Dublin City Council</t>
  </si>
  <si>
    <t>Galway County Council</t>
  </si>
  <si>
    <t>Kerry County Council</t>
  </si>
  <si>
    <t>Kildare County Council</t>
  </si>
  <si>
    <t>Kilkenny County Council</t>
  </si>
  <si>
    <t xml:space="preserve">Laois County Council   </t>
  </si>
  <si>
    <t>Leitrim County Council</t>
  </si>
  <si>
    <t xml:space="preserve">Limerick City &amp; County </t>
  </si>
  <si>
    <t>Longford County Council</t>
  </si>
  <si>
    <t>Louth County Council</t>
  </si>
  <si>
    <t>Mayo County Council</t>
  </si>
  <si>
    <t>Meath County Council</t>
  </si>
  <si>
    <t>Monaghan County Council</t>
  </si>
  <si>
    <t>Offaly County Council</t>
  </si>
  <si>
    <t>Roscommon County Council</t>
  </si>
  <si>
    <t>Sligo County Council</t>
  </si>
  <si>
    <t>Tipperary County Council</t>
  </si>
  <si>
    <t xml:space="preserve">Waterford City &amp; County </t>
  </si>
  <si>
    <t>Westmeath County Council</t>
  </si>
  <si>
    <t>`1</t>
  </si>
  <si>
    <t>Wexford County Council</t>
  </si>
  <si>
    <t>Wicklow County Council</t>
  </si>
  <si>
    <t>** Causes of Fire not recorded by Dublin City Council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</si>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</sst>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</font>
    <font>
      <sz val="12"/>
      <color theme="1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2" fillId="0" borderId="8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5" fillId="0" borderId="16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8" fillId="0" borderId="17" xfId="0" applyFont="1" applyBorder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hair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A2:R30" totalsRowCount="1" headerRowDxfId="41" dataDxfId="39" totalsRowDxfId="37" headerRowBorderDxfId="40" tableBorderDxfId="38" totalsRowBorderDxfId="36">
  <autoFilter ref="A2:R29" xr:uid="{00000000-0009-0000-0100-000001000000}"/>
  <tableColumns count="18">
    <tableColumn id="1" xr3:uid="{00000000-0010-0000-0000-000001000000}" name="County Councils" totalsRowLabel="Total" dataDxfId="35" totalsRowDxfId="34"/>
    <tableColumn id="2" xr3:uid="{00000000-0010-0000-0000-000002000000}" name="Chimneys/Flues/Soot/Hot Ashes" totalsRowFunction="sum" dataDxfId="33" totalsRowDxfId="32"/>
    <tableColumn id="3" xr3:uid="{00000000-0010-0000-0000-000003000000}" name="Smoking Materials" totalsRowFunction="sum" dataDxfId="31" totalsRowDxfId="30"/>
    <tableColumn id="4" xr3:uid="{00000000-0010-0000-0000-000004000000}" name="Matches/ Cigarette Lighters" totalsRowFunction="sum" dataDxfId="29" totalsRowDxfId="28"/>
    <tableColumn id="5" xr3:uid="{00000000-0010-0000-0000-000005000000}" name="Rubbish Burning" totalsRowFunction="sum" dataDxfId="27" totalsRowDxfId="26"/>
    <tableColumn id="6" xr3:uid="{00000000-0010-0000-0000-000006000000}" name="Using Fuels to Kindle Fires" totalsRowFunction="sum" dataDxfId="25" totalsRowDxfId="24"/>
    <tableColumn id="7" xr3:uid="{00000000-0010-0000-0000-000007000000}" name="Cooking and Heating" totalsRowFunction="sum" dataDxfId="23" totalsRowDxfId="22"/>
    <tableColumn id="8" xr3:uid="{00000000-0010-0000-0000-000008000000}" name="Electrical Equipment" totalsRowFunction="sum" dataDxfId="21" totalsRowDxfId="20"/>
    <tableColumn id="9" xr3:uid="{00000000-0010-0000-0000-000009000000}" name="Other Equipment" totalsRowFunction="sum" dataDxfId="19" totalsRowDxfId="18"/>
    <tableColumn id="10" xr3:uid="{00000000-0010-0000-0000-00000A000000}" name="Electrical Wiring Installations" totalsRowFunction="sum" dataDxfId="17" totalsRowDxfId="16"/>
    <tableColumn id="11" xr3:uid="{00000000-0010-0000-0000-00000B000000}" name="Explosions" totalsRowFunction="sum" dataDxfId="15" totalsRowDxfId="14"/>
    <tableColumn id="12" xr3:uid="{00000000-0010-0000-0000-00000C000000}" name="Malicious" totalsRowFunction="sum" dataDxfId="13" totalsRowDxfId="12"/>
    <tableColumn id="13" xr3:uid="{00000000-0010-0000-0000-00000D000000}" name="Other Suspected Causes" totalsRowFunction="sum" dataDxfId="11" totalsRowDxfId="10"/>
    <tableColumn id="14" xr3:uid="{00000000-0010-0000-0000-00000E000000}" name="Unknown Causes" totalsRowFunction="sum" dataDxfId="9" totalsRowDxfId="8"/>
    <tableColumn id="15" xr3:uid="{00000000-0010-0000-0000-00000F000000}" name="Total" totalsRowFunction="sum" dataDxfId="7" totalsRowDxfId="6"/>
    <tableColumn id="16" xr3:uid="{00000000-0010-0000-0000-000010000000}" name="Column1" dataDxfId="5" totalsRowDxfId="4"/>
    <tableColumn id="17" xr3:uid="{00000000-0010-0000-0000-000011000000}" name="Column2" dataDxfId="3" totalsRowDxfId="2"/>
    <tableColumn id="18" xr3:uid="{00000000-0010-0000-0000-000012000000}" name="Column3" dataDxfId="1" totalsRow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1" sqref="O11"/>
    </sheetView>
  </sheetViews>
  <sheetFormatPr defaultColWidth="8.81640625" defaultRowHeight="12.5" x14ac:dyDescent="0.25"/>
  <cols>
    <col min="1" max="1" width="28.453125" style="1" customWidth="1"/>
    <col min="2" max="15" width="13.54296875" style="1" customWidth="1"/>
    <col min="16" max="16" width="10.81640625" style="1" bestFit="1" customWidth="1"/>
    <col min="17" max="16384" width="8.81640625" style="1"/>
  </cols>
  <sheetData>
    <row r="1" spans="1:18" ht="13.5" thickBo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8" s="7" customFormat="1" ht="39.5" thickBot="1" x14ac:dyDescent="0.3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14</v>
      </c>
      <c r="O2" s="6" t="s">
        <v>15</v>
      </c>
      <c r="P2" s="4" t="s">
        <v>16</v>
      </c>
      <c r="Q2" s="4" t="s">
        <v>17</v>
      </c>
      <c r="R2" s="4" t="s">
        <v>18</v>
      </c>
    </row>
    <row r="3" spans="1:18" s="13" customFormat="1" ht="13" x14ac:dyDescent="0.3">
      <c r="A3" s="8" t="s">
        <v>19</v>
      </c>
      <c r="B3" s="9">
        <v>15</v>
      </c>
      <c r="C3" s="10">
        <v>1</v>
      </c>
      <c r="D3" s="10">
        <v>0</v>
      </c>
      <c r="E3" s="10">
        <v>11</v>
      </c>
      <c r="F3" s="10">
        <v>0</v>
      </c>
      <c r="G3" s="10">
        <v>9</v>
      </c>
      <c r="H3" s="10">
        <v>18</v>
      </c>
      <c r="I3" s="10">
        <v>0</v>
      </c>
      <c r="J3" s="10">
        <v>0</v>
      </c>
      <c r="K3" s="10">
        <v>1</v>
      </c>
      <c r="L3" s="10">
        <v>89</v>
      </c>
      <c r="M3" s="10">
        <v>13</v>
      </c>
      <c r="N3" s="10">
        <v>40</v>
      </c>
      <c r="O3" s="11">
        <v>197</v>
      </c>
      <c r="P3" s="12"/>
      <c r="Q3" s="12"/>
      <c r="R3" s="12"/>
    </row>
    <row r="4" spans="1:18" s="13" customFormat="1" ht="13" x14ac:dyDescent="0.3">
      <c r="A4" s="8" t="s">
        <v>20</v>
      </c>
      <c r="B4" s="9">
        <v>24</v>
      </c>
      <c r="C4" s="10">
        <v>1</v>
      </c>
      <c r="D4" s="10">
        <v>0</v>
      </c>
      <c r="E4" s="10">
        <v>16</v>
      </c>
      <c r="F4" s="10">
        <v>1</v>
      </c>
      <c r="G4" s="10">
        <v>9</v>
      </c>
      <c r="H4" s="10">
        <v>3</v>
      </c>
      <c r="I4" s="10">
        <v>2</v>
      </c>
      <c r="J4" s="10">
        <v>6</v>
      </c>
      <c r="K4" s="10">
        <v>0</v>
      </c>
      <c r="L4" s="10">
        <v>9</v>
      </c>
      <c r="M4" s="10">
        <v>3</v>
      </c>
      <c r="N4" s="10">
        <v>49</v>
      </c>
      <c r="O4" s="14">
        <v>123</v>
      </c>
      <c r="P4" s="15"/>
      <c r="Q4" s="15"/>
      <c r="R4" s="15" t="s">
        <v>21</v>
      </c>
    </row>
    <row r="5" spans="1:18" s="7" customFormat="1" ht="13" x14ac:dyDescent="0.3">
      <c r="A5" s="16" t="s">
        <v>22</v>
      </c>
      <c r="B5" s="9">
        <v>32</v>
      </c>
      <c r="C5" s="10">
        <v>4</v>
      </c>
      <c r="D5" s="10">
        <v>0</v>
      </c>
      <c r="E5" s="10">
        <v>12</v>
      </c>
      <c r="F5" s="10">
        <v>0</v>
      </c>
      <c r="G5" s="10">
        <v>4</v>
      </c>
      <c r="H5" s="10">
        <v>8</v>
      </c>
      <c r="I5" s="10">
        <v>0</v>
      </c>
      <c r="J5" s="10">
        <v>4</v>
      </c>
      <c r="K5" s="10">
        <v>0</v>
      </c>
      <c r="L5" s="10">
        <v>13</v>
      </c>
      <c r="M5" s="10">
        <v>13</v>
      </c>
      <c r="N5" s="10">
        <v>172</v>
      </c>
      <c r="O5" s="14">
        <v>262</v>
      </c>
      <c r="P5" s="15"/>
      <c r="Q5" s="15"/>
      <c r="R5" s="15"/>
    </row>
    <row r="6" spans="1:18" s="7" customFormat="1" ht="13" x14ac:dyDescent="0.3">
      <c r="A6" s="16" t="s">
        <v>23</v>
      </c>
      <c r="B6" s="9">
        <v>96</v>
      </c>
      <c r="C6" s="10">
        <v>9</v>
      </c>
      <c r="D6" s="10">
        <v>5</v>
      </c>
      <c r="E6" s="10">
        <v>57</v>
      </c>
      <c r="F6" s="10">
        <v>1</v>
      </c>
      <c r="G6" s="10">
        <v>20</v>
      </c>
      <c r="H6" s="10">
        <v>15</v>
      </c>
      <c r="I6" s="10">
        <v>9</v>
      </c>
      <c r="J6" s="10">
        <v>22</v>
      </c>
      <c r="K6" s="10">
        <v>2</v>
      </c>
      <c r="L6" s="10">
        <v>41</v>
      </c>
      <c r="M6" s="10">
        <v>24</v>
      </c>
      <c r="N6" s="10">
        <v>275</v>
      </c>
      <c r="O6" s="14">
        <v>576</v>
      </c>
      <c r="P6" s="15"/>
      <c r="Q6" s="15"/>
      <c r="R6" s="15"/>
    </row>
    <row r="7" spans="1:18" s="7" customFormat="1" ht="13" x14ac:dyDescent="0.3">
      <c r="A7" s="16" t="s">
        <v>24</v>
      </c>
      <c r="B7" s="9">
        <v>0</v>
      </c>
      <c r="C7" s="10">
        <v>1</v>
      </c>
      <c r="D7" s="10">
        <v>0</v>
      </c>
      <c r="E7" s="10">
        <v>1</v>
      </c>
      <c r="F7" s="10">
        <v>0</v>
      </c>
      <c r="G7" s="10">
        <v>2</v>
      </c>
      <c r="H7" s="10">
        <v>10</v>
      </c>
      <c r="I7" s="10">
        <v>0</v>
      </c>
      <c r="J7" s="10">
        <v>4</v>
      </c>
      <c r="K7" s="10">
        <v>0</v>
      </c>
      <c r="L7" s="10">
        <v>10</v>
      </c>
      <c r="M7" s="10">
        <v>16</v>
      </c>
      <c r="N7" s="10">
        <v>749</v>
      </c>
      <c r="O7" s="14">
        <v>793</v>
      </c>
      <c r="P7" s="15"/>
      <c r="Q7" s="15"/>
      <c r="R7" s="15"/>
    </row>
    <row r="8" spans="1:18" s="7" customFormat="1" ht="13" x14ac:dyDescent="0.3">
      <c r="A8" s="16" t="s">
        <v>25</v>
      </c>
      <c r="B8" s="9">
        <v>58</v>
      </c>
      <c r="C8" s="10">
        <v>11</v>
      </c>
      <c r="D8" s="10">
        <v>0</v>
      </c>
      <c r="E8" s="10">
        <v>24</v>
      </c>
      <c r="F8" s="10">
        <v>0</v>
      </c>
      <c r="G8" s="10">
        <v>9</v>
      </c>
      <c r="H8" s="10">
        <v>8</v>
      </c>
      <c r="I8" s="10">
        <v>1</v>
      </c>
      <c r="J8" s="10">
        <v>4</v>
      </c>
      <c r="K8" s="10">
        <v>0</v>
      </c>
      <c r="L8" s="10">
        <v>8</v>
      </c>
      <c r="M8" s="10">
        <v>18</v>
      </c>
      <c r="N8" s="10">
        <v>177</v>
      </c>
      <c r="O8" s="17">
        <v>318</v>
      </c>
      <c r="P8" s="15"/>
      <c r="Q8" s="15"/>
      <c r="R8" s="15"/>
    </row>
    <row r="9" spans="1:18" s="20" customFormat="1" ht="13" x14ac:dyDescent="0.3">
      <c r="A9" s="8" t="s">
        <v>26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7"/>
      <c r="P9" s="15"/>
      <c r="Q9" s="15"/>
      <c r="R9" s="15"/>
    </row>
    <row r="10" spans="1:18" s="7" customFormat="1" ht="13" x14ac:dyDescent="0.3">
      <c r="A10" s="16" t="s">
        <v>27</v>
      </c>
      <c r="B10" s="9">
        <v>115</v>
      </c>
      <c r="C10" s="10">
        <v>25</v>
      </c>
      <c r="D10" s="10">
        <v>8</v>
      </c>
      <c r="E10" s="10">
        <v>51</v>
      </c>
      <c r="F10" s="10">
        <v>1</v>
      </c>
      <c r="G10" s="10">
        <v>19</v>
      </c>
      <c r="H10" s="10">
        <v>18</v>
      </c>
      <c r="I10" s="10">
        <v>8</v>
      </c>
      <c r="J10" s="10">
        <v>6</v>
      </c>
      <c r="K10" s="10">
        <v>1</v>
      </c>
      <c r="L10" s="10">
        <v>37</v>
      </c>
      <c r="M10" s="10">
        <v>51</v>
      </c>
      <c r="N10" s="10">
        <v>234</v>
      </c>
      <c r="O10" s="21">
        <f>SUM(Table4[[#This Row],[Chimneys/Flues/Soot/Hot Ashes]:[Unknown Causes]])</f>
        <v>574</v>
      </c>
      <c r="P10" s="15"/>
      <c r="Q10" s="15"/>
      <c r="R10" s="15"/>
    </row>
    <row r="11" spans="1:18" s="7" customFormat="1" ht="13" x14ac:dyDescent="0.3">
      <c r="A11" s="16" t="s">
        <v>28</v>
      </c>
      <c r="B11" s="9">
        <v>53</v>
      </c>
      <c r="C11" s="10">
        <v>3</v>
      </c>
      <c r="D11" s="10">
        <v>0</v>
      </c>
      <c r="E11" s="10">
        <v>30</v>
      </c>
      <c r="F11" s="10">
        <v>0</v>
      </c>
      <c r="G11" s="10">
        <v>10</v>
      </c>
      <c r="H11" s="10">
        <v>0</v>
      </c>
      <c r="I11" s="10">
        <v>34</v>
      </c>
      <c r="J11" s="10">
        <v>6</v>
      </c>
      <c r="K11" s="10">
        <v>1</v>
      </c>
      <c r="L11" s="10">
        <v>5</v>
      </c>
      <c r="M11" s="10">
        <v>37</v>
      </c>
      <c r="N11" s="10">
        <v>166</v>
      </c>
      <c r="O11" s="14">
        <v>345</v>
      </c>
      <c r="P11" s="15"/>
      <c r="Q11" s="15"/>
      <c r="R11" s="15"/>
    </row>
    <row r="12" spans="1:18" s="7" customFormat="1" ht="13" x14ac:dyDescent="0.3">
      <c r="A12" s="16" t="s">
        <v>29</v>
      </c>
      <c r="B12" s="9">
        <v>84</v>
      </c>
      <c r="C12" s="10">
        <v>3</v>
      </c>
      <c r="D12" s="10">
        <v>2</v>
      </c>
      <c r="E12" s="10">
        <v>21</v>
      </c>
      <c r="F12" s="10">
        <v>0</v>
      </c>
      <c r="G12" s="10">
        <v>10</v>
      </c>
      <c r="H12" s="10">
        <v>11</v>
      </c>
      <c r="I12" s="10">
        <v>1</v>
      </c>
      <c r="J12" s="10">
        <v>11</v>
      </c>
      <c r="K12" s="10">
        <v>0</v>
      </c>
      <c r="L12" s="10">
        <v>118</v>
      </c>
      <c r="M12" s="10">
        <v>56</v>
      </c>
      <c r="N12" s="10">
        <v>446</v>
      </c>
      <c r="O12" s="14">
        <v>763</v>
      </c>
      <c r="P12" s="15"/>
      <c r="Q12" s="15"/>
      <c r="R12" s="15"/>
    </row>
    <row r="13" spans="1:18" s="13" customFormat="1" ht="13" x14ac:dyDescent="0.3">
      <c r="A13" s="8" t="s">
        <v>30</v>
      </c>
      <c r="B13" s="9">
        <v>16</v>
      </c>
      <c r="C13" s="10">
        <v>0</v>
      </c>
      <c r="D13" s="10">
        <v>0</v>
      </c>
      <c r="E13" s="10">
        <v>2</v>
      </c>
      <c r="F13" s="10">
        <v>0</v>
      </c>
      <c r="G13" s="10">
        <v>4</v>
      </c>
      <c r="H13" s="10">
        <v>0</v>
      </c>
      <c r="I13" s="10">
        <v>2</v>
      </c>
      <c r="J13" s="10">
        <v>3</v>
      </c>
      <c r="K13" s="10">
        <v>0</v>
      </c>
      <c r="L13" s="10">
        <v>3</v>
      </c>
      <c r="M13" s="10">
        <v>0</v>
      </c>
      <c r="N13" s="10">
        <v>128</v>
      </c>
      <c r="O13" s="14">
        <v>158</v>
      </c>
      <c r="P13" s="15"/>
      <c r="Q13" s="15"/>
      <c r="R13" s="15"/>
    </row>
    <row r="14" spans="1:18" s="7" customFormat="1" ht="13" x14ac:dyDescent="0.3">
      <c r="A14" s="16" t="s">
        <v>31</v>
      </c>
      <c r="B14" s="9">
        <v>28</v>
      </c>
      <c r="C14" s="10">
        <v>0</v>
      </c>
      <c r="D14" s="10">
        <v>0</v>
      </c>
      <c r="E14" s="10">
        <v>33</v>
      </c>
      <c r="F14" s="10">
        <v>0</v>
      </c>
      <c r="G14" s="10">
        <v>3</v>
      </c>
      <c r="H14" s="10">
        <v>12</v>
      </c>
      <c r="I14" s="10">
        <v>3</v>
      </c>
      <c r="J14" s="10">
        <v>2</v>
      </c>
      <c r="K14" s="10">
        <v>0</v>
      </c>
      <c r="L14" s="10">
        <v>15</v>
      </c>
      <c r="M14" s="10">
        <v>8</v>
      </c>
      <c r="N14" s="10">
        <v>115</v>
      </c>
      <c r="O14" s="14">
        <v>219</v>
      </c>
      <c r="P14" s="15"/>
      <c r="Q14" s="15"/>
      <c r="R14" s="15"/>
    </row>
    <row r="15" spans="1:18" s="7" customFormat="1" ht="13" x14ac:dyDescent="0.3">
      <c r="A15" s="16" t="s">
        <v>32</v>
      </c>
      <c r="B15" s="9">
        <v>20</v>
      </c>
      <c r="C15" s="10">
        <v>0</v>
      </c>
      <c r="D15" s="10">
        <v>0</v>
      </c>
      <c r="E15" s="10">
        <v>7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49</v>
      </c>
      <c r="O15" s="14">
        <v>76</v>
      </c>
      <c r="P15" s="15"/>
      <c r="Q15" s="15"/>
      <c r="R15" s="15"/>
    </row>
    <row r="16" spans="1:18" s="13" customFormat="1" ht="13" x14ac:dyDescent="0.3">
      <c r="A16" s="8" t="s">
        <v>33</v>
      </c>
      <c r="B16" s="9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600</v>
      </c>
      <c r="M16" s="10">
        <v>0</v>
      </c>
      <c r="N16" s="10">
        <v>0</v>
      </c>
      <c r="O16" s="14">
        <v>600</v>
      </c>
      <c r="P16" s="15"/>
      <c r="Q16" s="15"/>
      <c r="R16" s="15"/>
    </row>
    <row r="17" spans="1:18" s="20" customFormat="1" ht="13" x14ac:dyDescent="0.3">
      <c r="A17" s="8" t="s">
        <v>34</v>
      </c>
      <c r="B17" s="9">
        <v>1</v>
      </c>
      <c r="C17" s="10">
        <v>0</v>
      </c>
      <c r="D17" s="10">
        <v>0</v>
      </c>
      <c r="E17" s="10">
        <v>2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287</v>
      </c>
      <c r="O17" s="14">
        <v>290</v>
      </c>
      <c r="P17" s="15"/>
      <c r="Q17" s="15"/>
      <c r="R17" s="15"/>
    </row>
    <row r="18" spans="1:18" s="13" customFormat="1" ht="13" x14ac:dyDescent="0.3">
      <c r="A18" s="8" t="s">
        <v>35</v>
      </c>
      <c r="B18" s="9">
        <v>17</v>
      </c>
      <c r="C18" s="10">
        <v>6</v>
      </c>
      <c r="D18" s="10">
        <v>6</v>
      </c>
      <c r="E18" s="10">
        <v>51</v>
      </c>
      <c r="F18" s="10">
        <v>0</v>
      </c>
      <c r="G18" s="10">
        <v>18</v>
      </c>
      <c r="H18" s="10">
        <v>13</v>
      </c>
      <c r="I18" s="10">
        <v>6</v>
      </c>
      <c r="J18" s="10">
        <v>8</v>
      </c>
      <c r="K18" s="10">
        <v>2</v>
      </c>
      <c r="L18" s="10">
        <v>197</v>
      </c>
      <c r="M18" s="10">
        <v>33</v>
      </c>
      <c r="N18" s="10">
        <v>115</v>
      </c>
      <c r="O18" s="14">
        <v>472</v>
      </c>
      <c r="P18" s="15"/>
      <c r="Q18" s="15"/>
      <c r="R18" s="15"/>
    </row>
    <row r="19" spans="1:18" s="7" customFormat="1" ht="13" x14ac:dyDescent="0.3">
      <c r="A19" s="16" t="s">
        <v>36</v>
      </c>
      <c r="B19" s="9">
        <v>101</v>
      </c>
      <c r="C19" s="10">
        <v>14</v>
      </c>
      <c r="D19" s="10">
        <v>1</v>
      </c>
      <c r="E19" s="10">
        <v>18</v>
      </c>
      <c r="F19" s="10">
        <v>0</v>
      </c>
      <c r="G19" s="10">
        <v>2</v>
      </c>
      <c r="H19" s="10">
        <v>10</v>
      </c>
      <c r="I19" s="10">
        <v>1</v>
      </c>
      <c r="J19" s="10">
        <v>4</v>
      </c>
      <c r="K19" s="10">
        <v>0</v>
      </c>
      <c r="L19" s="10">
        <v>9</v>
      </c>
      <c r="M19" s="10">
        <v>11</v>
      </c>
      <c r="N19" s="10">
        <v>128</v>
      </c>
      <c r="O19" s="14">
        <v>299</v>
      </c>
      <c r="P19" s="15"/>
      <c r="Q19" s="15"/>
      <c r="R19" s="15"/>
    </row>
    <row r="20" spans="1:18" s="13" customFormat="1" ht="13" x14ac:dyDescent="0.3">
      <c r="A20" s="8" t="s">
        <v>37</v>
      </c>
      <c r="B20" s="9">
        <v>27</v>
      </c>
      <c r="C20" s="10">
        <v>8</v>
      </c>
      <c r="D20" s="10">
        <v>0</v>
      </c>
      <c r="E20" s="10">
        <v>46</v>
      </c>
      <c r="F20" s="10">
        <v>0</v>
      </c>
      <c r="G20" s="10">
        <v>6</v>
      </c>
      <c r="H20" s="10">
        <v>8</v>
      </c>
      <c r="I20" s="10">
        <v>1</v>
      </c>
      <c r="J20" s="10">
        <v>2</v>
      </c>
      <c r="K20" s="10">
        <v>0</v>
      </c>
      <c r="L20" s="10">
        <v>10</v>
      </c>
      <c r="M20" s="10">
        <v>6</v>
      </c>
      <c r="N20" s="10">
        <v>302</v>
      </c>
      <c r="O20" s="14">
        <v>416</v>
      </c>
      <c r="P20" s="15"/>
      <c r="Q20" s="15"/>
      <c r="R20" s="15"/>
    </row>
    <row r="21" spans="1:18" s="7" customFormat="1" ht="13" x14ac:dyDescent="0.3">
      <c r="A21" s="16" t="s">
        <v>38</v>
      </c>
      <c r="B21" s="9">
        <v>17</v>
      </c>
      <c r="C21" s="10">
        <v>8</v>
      </c>
      <c r="D21" s="10">
        <v>0</v>
      </c>
      <c r="E21" s="10">
        <v>13</v>
      </c>
      <c r="F21" s="10">
        <v>0</v>
      </c>
      <c r="G21" s="10">
        <v>4</v>
      </c>
      <c r="H21" s="10">
        <v>3</v>
      </c>
      <c r="I21" s="10">
        <v>0</v>
      </c>
      <c r="J21" s="10">
        <v>0</v>
      </c>
      <c r="K21" s="10">
        <v>0</v>
      </c>
      <c r="L21" s="10">
        <v>9</v>
      </c>
      <c r="M21" s="10">
        <v>4</v>
      </c>
      <c r="N21" s="10">
        <v>78</v>
      </c>
      <c r="O21" s="14">
        <v>136</v>
      </c>
      <c r="P21" s="15"/>
      <c r="Q21" s="15"/>
      <c r="R21" s="15"/>
    </row>
    <row r="22" spans="1:18" s="13" customFormat="1" ht="13" x14ac:dyDescent="0.3">
      <c r="A22" s="8" t="s">
        <v>39</v>
      </c>
      <c r="B22" s="9">
        <v>81</v>
      </c>
      <c r="C22" s="10">
        <v>5</v>
      </c>
      <c r="D22" s="10">
        <v>0</v>
      </c>
      <c r="E22" s="10">
        <v>39</v>
      </c>
      <c r="F22" s="10">
        <v>1</v>
      </c>
      <c r="G22" s="10">
        <v>7</v>
      </c>
      <c r="H22" s="10">
        <v>3</v>
      </c>
      <c r="I22" s="10">
        <v>8</v>
      </c>
      <c r="J22" s="10">
        <v>1</v>
      </c>
      <c r="K22" s="10">
        <v>0</v>
      </c>
      <c r="L22" s="10">
        <v>47</v>
      </c>
      <c r="M22" s="10">
        <v>5</v>
      </c>
      <c r="N22" s="10">
        <v>96</v>
      </c>
      <c r="O22" s="14">
        <v>293</v>
      </c>
      <c r="P22" s="15"/>
      <c r="Q22" s="15"/>
      <c r="R22" s="15"/>
    </row>
    <row r="23" spans="1:18" s="13" customFormat="1" ht="13" x14ac:dyDescent="0.3">
      <c r="A23" s="8" t="s">
        <v>40</v>
      </c>
      <c r="B23" s="9">
        <v>39</v>
      </c>
      <c r="C23" s="10">
        <v>2</v>
      </c>
      <c r="D23" s="10">
        <v>2</v>
      </c>
      <c r="E23" s="10">
        <v>4</v>
      </c>
      <c r="F23" s="10">
        <v>0</v>
      </c>
      <c r="G23" s="10">
        <v>6</v>
      </c>
      <c r="H23" s="10">
        <v>6</v>
      </c>
      <c r="I23" s="10">
        <v>0</v>
      </c>
      <c r="J23" s="10">
        <v>2</v>
      </c>
      <c r="K23" s="10">
        <v>0</v>
      </c>
      <c r="L23" s="10">
        <v>2</v>
      </c>
      <c r="M23" s="10">
        <v>0</v>
      </c>
      <c r="N23" s="10">
        <v>46</v>
      </c>
      <c r="O23" s="14">
        <v>109</v>
      </c>
      <c r="P23" s="10"/>
      <c r="Q23" s="15"/>
      <c r="R23" s="15"/>
    </row>
    <row r="24" spans="1:18" s="7" customFormat="1" ht="13" x14ac:dyDescent="0.3">
      <c r="A24" s="16" t="s">
        <v>41</v>
      </c>
      <c r="B24" s="9">
        <v>63</v>
      </c>
      <c r="C24" s="10">
        <v>2</v>
      </c>
      <c r="D24" s="10">
        <v>1</v>
      </c>
      <c r="E24" s="10">
        <v>19</v>
      </c>
      <c r="F24" s="10">
        <v>0</v>
      </c>
      <c r="G24" s="10">
        <v>6</v>
      </c>
      <c r="H24" s="10">
        <v>14</v>
      </c>
      <c r="I24" s="10">
        <v>3</v>
      </c>
      <c r="J24" s="10">
        <v>2</v>
      </c>
      <c r="K24" s="10">
        <v>0</v>
      </c>
      <c r="L24" s="10">
        <v>23</v>
      </c>
      <c r="M24" s="10">
        <v>3</v>
      </c>
      <c r="N24" s="10">
        <v>55</v>
      </c>
      <c r="O24" s="14">
        <v>191</v>
      </c>
      <c r="P24" s="10"/>
      <c r="Q24" s="15"/>
      <c r="R24" s="15"/>
    </row>
    <row r="25" spans="1:18" s="7" customFormat="1" ht="13" x14ac:dyDescent="0.3">
      <c r="A25" s="16" t="s">
        <v>42</v>
      </c>
      <c r="B25" s="9">
        <v>105</v>
      </c>
      <c r="C25" s="10">
        <v>3</v>
      </c>
      <c r="D25" s="10">
        <v>24</v>
      </c>
      <c r="E25" s="10">
        <v>67</v>
      </c>
      <c r="F25" s="10">
        <v>7</v>
      </c>
      <c r="G25" s="10">
        <v>5</v>
      </c>
      <c r="H25" s="10">
        <v>6</v>
      </c>
      <c r="I25" s="10">
        <v>19</v>
      </c>
      <c r="J25" s="10">
        <v>12</v>
      </c>
      <c r="K25" s="10">
        <v>0</v>
      </c>
      <c r="L25" s="10">
        <v>85</v>
      </c>
      <c r="M25" s="10">
        <v>1</v>
      </c>
      <c r="N25" s="10">
        <v>212</v>
      </c>
      <c r="O25" s="14">
        <v>546</v>
      </c>
      <c r="P25" s="10"/>
      <c r="Q25" s="15"/>
      <c r="R25" s="15"/>
    </row>
    <row r="26" spans="1:18" s="13" customFormat="1" ht="13" x14ac:dyDescent="0.3">
      <c r="A26" s="8" t="s">
        <v>43</v>
      </c>
      <c r="B26" s="9">
        <v>8</v>
      </c>
      <c r="C26" s="10">
        <v>1</v>
      </c>
      <c r="D26" s="10">
        <v>0</v>
      </c>
      <c r="E26" s="10">
        <v>0</v>
      </c>
      <c r="F26" s="10">
        <v>0</v>
      </c>
      <c r="G26" s="10">
        <v>7</v>
      </c>
      <c r="H26" s="10">
        <v>7</v>
      </c>
      <c r="I26" s="10">
        <v>0</v>
      </c>
      <c r="J26" s="10">
        <v>0</v>
      </c>
      <c r="K26" s="10">
        <v>0</v>
      </c>
      <c r="L26" s="10">
        <v>97</v>
      </c>
      <c r="M26" s="10">
        <v>45</v>
      </c>
      <c r="N26" s="10">
        <v>319</v>
      </c>
      <c r="O26" s="14">
        <v>484</v>
      </c>
      <c r="P26" s="10"/>
      <c r="Q26" s="15"/>
      <c r="R26" s="15"/>
    </row>
    <row r="27" spans="1:18" s="13" customFormat="1" ht="13" x14ac:dyDescent="0.3">
      <c r="A27" s="8" t="s">
        <v>44</v>
      </c>
      <c r="B27" s="9">
        <v>70</v>
      </c>
      <c r="C27" s="10">
        <v>18</v>
      </c>
      <c r="D27" s="10">
        <v>0</v>
      </c>
      <c r="E27" s="10">
        <v>54</v>
      </c>
      <c r="F27" s="10">
        <v>0</v>
      </c>
      <c r="G27" s="10">
        <v>2</v>
      </c>
      <c r="H27" s="10">
        <v>12</v>
      </c>
      <c r="I27" s="10" t="s">
        <v>45</v>
      </c>
      <c r="J27" s="10">
        <v>3</v>
      </c>
      <c r="K27" s="10">
        <v>0</v>
      </c>
      <c r="L27" s="10">
        <v>11</v>
      </c>
      <c r="M27" s="10">
        <v>4</v>
      </c>
      <c r="N27" s="10">
        <v>93</v>
      </c>
      <c r="O27" s="14">
        <v>267</v>
      </c>
      <c r="P27" s="10"/>
      <c r="Q27" s="15"/>
      <c r="R27" s="15"/>
    </row>
    <row r="28" spans="1:18" s="13" customFormat="1" ht="13" x14ac:dyDescent="0.3">
      <c r="A28" s="8" t="s">
        <v>46</v>
      </c>
      <c r="B28" s="9">
        <v>39</v>
      </c>
      <c r="C28" s="10">
        <v>1</v>
      </c>
      <c r="D28" s="10">
        <v>1</v>
      </c>
      <c r="E28" s="10">
        <v>26</v>
      </c>
      <c r="F28" s="10">
        <v>0</v>
      </c>
      <c r="G28" s="10">
        <v>8</v>
      </c>
      <c r="H28" s="10">
        <v>7</v>
      </c>
      <c r="I28" s="10">
        <v>2</v>
      </c>
      <c r="J28" s="10">
        <v>6</v>
      </c>
      <c r="K28" s="10">
        <v>0</v>
      </c>
      <c r="L28" s="10">
        <v>17</v>
      </c>
      <c r="M28" s="10">
        <v>5</v>
      </c>
      <c r="N28" s="10">
        <v>265</v>
      </c>
      <c r="O28" s="14">
        <v>377</v>
      </c>
      <c r="P28" s="10"/>
      <c r="Q28" s="15"/>
      <c r="R28" s="15"/>
    </row>
    <row r="29" spans="1:18" s="13" customFormat="1" ht="13.5" thickBot="1" x14ac:dyDescent="0.35">
      <c r="A29" s="8" t="s">
        <v>47</v>
      </c>
      <c r="B29" s="22">
        <v>46</v>
      </c>
      <c r="C29" s="23">
        <v>7</v>
      </c>
      <c r="D29" s="23">
        <v>3</v>
      </c>
      <c r="E29" s="23">
        <v>18</v>
      </c>
      <c r="F29" s="23">
        <v>0</v>
      </c>
      <c r="G29" s="23">
        <v>23</v>
      </c>
      <c r="H29" s="23">
        <v>17</v>
      </c>
      <c r="I29" s="23">
        <v>4</v>
      </c>
      <c r="J29" s="23">
        <v>3</v>
      </c>
      <c r="K29" s="23">
        <v>0</v>
      </c>
      <c r="L29" s="23">
        <v>91</v>
      </c>
      <c r="M29" s="23">
        <v>50</v>
      </c>
      <c r="N29" s="23">
        <v>283</v>
      </c>
      <c r="O29" s="17">
        <v>545</v>
      </c>
      <c r="P29" s="23"/>
      <c r="Q29" s="24"/>
      <c r="R29" s="24"/>
    </row>
    <row r="30" spans="1:18" s="30" customFormat="1" ht="16" thickBot="1" x14ac:dyDescent="0.4">
      <c r="A30" s="25" t="s">
        <v>15</v>
      </c>
      <c r="B30" s="26">
        <f>SUBTOTAL(109,Table4[Chimneys/Flues/Soot/Hot Ashes])</f>
        <v>1155</v>
      </c>
      <c r="C30" s="26">
        <f>SUBTOTAL(109,Table4[Smoking Materials])</f>
        <v>133</v>
      </c>
      <c r="D30" s="26">
        <f>SUBTOTAL(109,Table4[Matches/ Cigarette Lighters])</f>
        <v>53</v>
      </c>
      <c r="E30" s="26">
        <f>SUBTOTAL(109,Table4[Rubbish Burning])</f>
        <v>622</v>
      </c>
      <c r="F30" s="26">
        <f>SUBTOTAL(109,Table4[Using Fuels to Kindle Fires])</f>
        <v>11</v>
      </c>
      <c r="G30" s="26">
        <f>SUBTOTAL(109,Table4[Cooking and Heating])</f>
        <v>193</v>
      </c>
      <c r="H30" s="26">
        <f>SUBTOTAL(109,Table4[Electrical Equipment])</f>
        <v>209</v>
      </c>
      <c r="I30" s="26">
        <f>SUBTOTAL(109,Table4[Other Equipment])</f>
        <v>104</v>
      </c>
      <c r="J30" s="26">
        <f>SUBTOTAL(109,Table4[Electrical Wiring Installations])</f>
        <v>111</v>
      </c>
      <c r="K30" s="26">
        <f>SUBTOTAL(109,Table4[Explosions])</f>
        <v>7</v>
      </c>
      <c r="L30" s="26">
        <f>SUBTOTAL(109,Table4[Malicious])</f>
        <v>1546</v>
      </c>
      <c r="M30" s="26">
        <f>SUBTOTAL(109,Table4[Other Suspected Causes])</f>
        <v>406</v>
      </c>
      <c r="N30" s="26">
        <f>SUBTOTAL(109,Table4[Unknown Causes])</f>
        <v>4879</v>
      </c>
      <c r="O30" s="27">
        <f>SUBTOTAL(109,Table4[Total])</f>
        <v>9429</v>
      </c>
      <c r="P30" s="28"/>
      <c r="Q30" s="28"/>
      <c r="R30" s="29"/>
    </row>
    <row r="31" spans="1:18" ht="13" x14ac:dyDescent="0.3">
      <c r="O31" s="31"/>
      <c r="P31" s="32"/>
    </row>
    <row r="32" spans="1:18" ht="26" x14ac:dyDescent="0.3">
      <c r="A32" s="7" t="s">
        <v>48</v>
      </c>
      <c r="O32" s="31"/>
      <c r="P32" s="32"/>
    </row>
    <row r="33" spans="1:16" ht="13" x14ac:dyDescent="0.3">
      <c r="A33" s="7"/>
      <c r="B33" s="1" t="s">
        <v>21</v>
      </c>
      <c r="O33" s="1" t="s">
        <v>21</v>
      </c>
      <c r="P33" s="32"/>
    </row>
    <row r="34" spans="1:16" x14ac:dyDescent="0.25">
      <c r="P34" s="32"/>
    </row>
    <row r="35" spans="1:16" x14ac:dyDescent="0.25">
      <c r="H35" s="1" t="s">
        <v>49</v>
      </c>
      <c r="P35" s="32"/>
    </row>
    <row r="36" spans="1:16" x14ac:dyDescent="0.25">
      <c r="P36" s="32"/>
    </row>
  </sheetData>
  <mergeCells count="1">
    <mergeCell ref="A1:O1"/>
  </mergeCells>
  <pageMargins left="0.75" right="0.75" top="1" bottom="1" header="0.5" footer="0.5"/>
  <pageSetup scale="54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87673086AAAA6A42AD8766725447939C" ma:contentTypeVersion="163" ma:contentTypeDescription="" ma:contentTypeScope="" ma:versionID="e9a686a0049a2340bb0e6507e8eb0fbc">
  <xsd:schema xmlns:xsd="http://www.w3.org/2001/XMLSchema" xmlns:xs="http://www.w3.org/2001/XMLSchema" xmlns:p="http://schemas.microsoft.com/office/2006/metadata/properties" xmlns:ns2="33c08b41-6e3a-4372-8aa6-ec504c7f8fbd" targetNamespace="http://schemas.microsoft.com/office/2006/metadata/properties" ma:root="true" ma:fieldsID="3999605b9ef6a904a927a0e7b5065e16" ns2:_="">
    <xsd:import namespace="33c08b41-6e3a-4372-8aa6-ec504c7f8fbd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08b41-6e3a-4372-8aa6-ec504c7f8fbd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b35ee730-af87-4df6-b4f2-68b544c5413d}" ma:internalName="TaxCatchAll" ma:showField="CatchAllData" ma:web="33c08b41-6e3a-4372-8aa6-ec504c7f8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35ee730-af87-4df6-b4f2-68b544c5413d}" ma:internalName="TaxCatchAllLabel" ma:readOnly="true" ma:showField="CatchAllDataLabel" ma:web="33c08b41-6e3a-4372-8aa6-ec504c7f8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005|a887aeff-1b52-4448-b874-3fa0682e0bed" ma:fieldId="{11f8bb48-43d6-459a-8b80-9123185593c7}" ma:sspId="29206026-b905-4575-975c-58aab4de192e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29206026-b905-4575-975c-58aab4de192e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default="-1;#Unclassified|38981149-6ab4-492e-b035-5180b1eb9314" ma:fieldId="{6bbd3faf-a5ab-4e5e-b8a6-a5e099cef439}" ma:sspId="29206026-b905-4575-975c-58aab4de192e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eFileName xmlns="33c08b41-6e3a-4372-8aa6-ec504c7f8fbd">HLGNDFEM005-001-2022</eDocs_eFileName>
    <mbbd3fafa5ab4e5eb8a6a5e099cef439 xmlns="33c08b41-6e3a-4372-8aa6-ec504c7f8f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mbbd3fafa5ab4e5eb8a6a5e099cef439>
    <m02c691f3efa402dab5cbaa8c240a9e7 xmlns="33c08b41-6e3a-4372-8aa6-ec504c7f8f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Fire Safety</TermName>
          <TermId xmlns="http://schemas.microsoft.com/office/infopath/2007/PartnerControls">9e24efc8-ed18-470b-b848-3f5018fbbed3</TermId>
        </TermInfo>
      </Terms>
    </m02c691f3efa402dab5cbaa8c240a9e7>
    <h1f8bb4843d6459a8b809123185593c7 xmlns="33c08b41-6e3a-4372-8aa6-ec504c7f8f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005</TermName>
          <TermId xmlns="http://schemas.microsoft.com/office/infopath/2007/PartnerControls">a887aeff-1b52-4448-b874-3fa0682e0bed</TermId>
        </TermInfo>
      </Terms>
    </h1f8bb4843d6459a8b809123185593c7>
    <fbaa881fc4ae443f9fdafbdd527793df xmlns="33c08b41-6e3a-4372-8aa6-ec504c7f8fbd">
      <Terms xmlns="http://schemas.microsoft.com/office/infopath/2007/PartnerControls"/>
    </fbaa881fc4ae443f9fdafbdd527793df>
    <eDocs_FileStatus xmlns="33c08b41-6e3a-4372-8aa6-ec504c7f8fbd">Live</eDocs_FileStatus>
    <TaxCatchAll xmlns="33c08b41-6e3a-4372-8aa6-ec504c7f8fbd">
      <Value>8</Value>
      <Value>5</Value>
      <Value>1</Value>
      <Value>7</Value>
    </TaxCatchAll>
    <nb1b8a72855341e18dd75ce464e281f2 xmlns="33c08b41-6e3a-4372-8aa6-ec504c7f8f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d66e3c90-c2e0-4771-8527-2e6bd19637a3</TermId>
        </TermInfo>
      </Terms>
    </nb1b8a72855341e18dd75ce464e281f2>
    <_vti_ItemDeclaredRecord xmlns="33c08b41-6e3a-4372-8aa6-ec504c7f8fbd" xsi:nil="true"/>
  </documentManagement>
</p:properties>
</file>

<file path=customXml/itemProps1.xml><?xml version="1.0" encoding="utf-8"?>
<ds:datastoreItem xmlns:ds="http://schemas.openxmlformats.org/officeDocument/2006/customXml" ds:itemID="{D3A0AAB1-D250-4A1E-998E-98E97311B7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0FB9A7-0662-4B2C-98E2-E05C78FAE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c08b41-6e3a-4372-8aa6-ec504c7f8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37673E-2A18-4ACA-8DD7-78BFFB5BD4F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3c08b41-6e3a-4372-8aa6-ec504c7f8fb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Causes of Fires</vt:lpstr>
      <vt:lpstr>'Causes of Fires'!Print_Area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Fergal Kilmurray (Housing)</dc:creator>
  <cp:lastModifiedBy>Mairea Nelson</cp:lastModifiedBy>
  <dcterms:created xsi:type="dcterms:W3CDTF">2025-07-18T12:09:21Z</dcterms:created>
  <dcterms:modified xsi:type="dcterms:W3CDTF">2025-08-18T14:36:58Z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0x0101000BC94875665D404BB1351B53C41FD2C00087673086AAAA6A42AD8766725447939C</vt:lpwstr>
  </property>
  <property fmtid="{D5CDD505-2E9C-101B-9397-08002B2CF9AE}" pid="3" name="eDocs_FileTopics">
    <vt:lpwstr>7;#Fire Safety|9e24efc8-ed18-470b-b848-3f5018fbbed3</vt:lpwstr>
  </property>
  <property fmtid="{D5CDD505-2E9C-101B-9397-08002B2CF9AE}" pid="4" name="eDocs_SecurityClassification">
    <vt:lpwstr>5;#Unclassified|38981149-6ab4-492e-b035-5180b1eb9314</vt:lpwstr>
  </property>
  <property fmtid="{D5CDD505-2E9C-101B-9397-08002B2CF9AE}" pid="5" name="eDocs_Series">
    <vt:lpwstr>1;#005|a887aeff-1b52-4448-b874-3fa0682e0bed</vt:lpwstr>
  </property>
  <property fmtid="{D5CDD505-2E9C-101B-9397-08002B2CF9AE}" pid="6" name="eDocs_DocumentTopics">
    <vt:lpwstr/>
  </property>
  <property fmtid="{D5CDD505-2E9C-101B-9397-08002B2CF9AE}" pid="7" name="eDocs_Year">
    <vt:lpwstr>8;#2022|d66e3c90-c2e0-4771-8527-2e6bd19637a3</vt:lpwstr>
  </property>
  <property fmtid="{D5CDD505-2E9C-101B-9397-08002B2CF9AE}" pid="8" name="ge25f6a3ef6f42d4865685f2a74bf8c7">
    <vt:lpwstr/>
  </property>
  <property fmtid="{D5CDD505-2E9C-101B-9397-08002B2CF9AE}" pid="9" name="eDocs_RetentionPeriodTerm">
    <vt:lpwstr/>
  </property>
</Properties>
</file>