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8_{B8C2FF8E-1077-4479-98BB-43388FA83410}" xr6:coauthVersionLast="47" xr6:coauthVersionMax="47" xr10:uidLastSave="{00000000-0000-0000-0000-000000000000}"/>
  <bookViews>
    <workbookView xWindow="10" yWindow="380" windowWidth="19190" windowHeight="9930" xr2:uid="{00000000-000D-0000-FFFF-FFFF00000000}"/>
  </bookViews>
  <sheets>
    <sheet name="Contents" sheetId="1" r:id="rId1"/>
    <sheet name="Table 1 a-f" sheetId="11" r:id="rId2"/>
    <sheet name="Table 2 a,b" sheetId="2" r:id="rId3"/>
    <sheet name="Table 3 a-e" sheetId="65" r:id="rId4"/>
    <sheet name="Table 4" sheetId="4" r:id="rId5"/>
    <sheet name="Table 5" sheetId="15" r:id="rId6"/>
    <sheet name="Table 6" sheetId="32" r:id="rId7"/>
    <sheet name="Table 7 a,b" sheetId="31" r:id="rId8"/>
    <sheet name="Table 8 a,b,c" sheetId="35" r:id="rId9"/>
    <sheet name="Table 9" sheetId="34" r:id="rId10"/>
    <sheet name="Table 10" sheetId="36" r:id="rId11"/>
    <sheet name="Table 11 a,b" sheetId="37" r:id="rId12"/>
    <sheet name="Table 12 a-e" sheetId="38" r:id="rId13"/>
    <sheet name="Table 13" sheetId="39" r:id="rId14"/>
    <sheet name="Table 14" sheetId="58" r:id="rId15"/>
    <sheet name="Table 15" sheetId="41" r:id="rId16"/>
    <sheet name="Table 16" sheetId="59" r:id="rId17"/>
    <sheet name="Table 17" sheetId="60" r:id="rId18"/>
    <sheet name="Table 18 a,b,c" sheetId="61" r:id="rId19"/>
    <sheet name="Table 19" sheetId="43" r:id="rId20"/>
    <sheet name="Table 20 a-d" sheetId="62" r:id="rId21"/>
    <sheet name="Table 21 a,b" sheetId="12" r:id="rId22"/>
    <sheet name="Table 22 a,b" sheetId="18" r:id="rId23"/>
    <sheet name="Table 23" sheetId="19" r:id="rId24"/>
    <sheet name="Table 24" sheetId="63" r:id="rId25"/>
    <sheet name="Table 25" sheetId="22" r:id="rId26"/>
    <sheet name="Table 26 a,b" sheetId="20" r:id="rId27"/>
    <sheet name="Table 27" sheetId="44" r:id="rId28"/>
    <sheet name="Table 28" sheetId="21" r:id="rId29"/>
    <sheet name="Table 29" sheetId="23" r:id="rId30"/>
    <sheet name="Table 30" sheetId="45" r:id="rId31"/>
    <sheet name="Table 31 a,b" sheetId="46" r:id="rId32"/>
    <sheet name="Table 32 a,b" sheetId="47" r:id="rId33"/>
    <sheet name="Table 33" sheetId="13" r:id="rId34"/>
    <sheet name="Table 34 a,b" sheetId="25" r:id="rId35"/>
    <sheet name="Table 35" sheetId="26" r:id="rId36"/>
    <sheet name="Table 36" sheetId="24" r:id="rId37"/>
    <sheet name="Table 37 a,b" sheetId="48" r:id="rId38"/>
    <sheet name="Table 38" sheetId="27" r:id="rId39"/>
    <sheet name="Table 39" sheetId="28" r:id="rId40"/>
    <sheet name="Table 40" sheetId="29" r:id="rId41"/>
    <sheet name="Table 41" sheetId="49" r:id="rId42"/>
    <sheet name="Table 42" sheetId="50" r:id="rId43"/>
    <sheet name="Table 43" sheetId="51" r:id="rId44"/>
    <sheet name="Table 44" sheetId="64" r:id="rId45"/>
    <sheet name="Table 45" sheetId="53" r:id="rId46"/>
    <sheet name="Table 46 a,b" sheetId="54" r:id="rId47"/>
    <sheet name="Table 47 a,b" sheetId="55" r:id="rId48"/>
    <sheet name="Table 48 a-f" sheetId="30" r:id="rId49"/>
    <sheet name="Metadata" sheetId="56" r:id="rId5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58" l="1"/>
  <c r="F14" i="58"/>
  <c r="F11" i="55"/>
  <c r="E11" i="55"/>
  <c r="F10" i="55"/>
  <c r="E10" i="55"/>
  <c r="F28" i="62"/>
  <c r="E28" i="62"/>
  <c r="F27" i="62"/>
  <c r="E27" i="62"/>
  <c r="E6" i="15"/>
  <c r="F6" i="15"/>
  <c r="E7" i="15"/>
  <c r="F7" i="15"/>
  <c r="E9" i="29"/>
  <c r="E8" i="29"/>
  <c r="E10" i="28"/>
  <c r="E20" i="65"/>
  <c r="E28" i="61"/>
  <c r="E9" i="32"/>
  <c r="E10" i="32"/>
  <c r="E12" i="15"/>
  <c r="G61" i="65"/>
  <c r="F61" i="65"/>
  <c r="G60" i="65"/>
  <c r="F60" i="65"/>
  <c r="G59" i="65"/>
  <c r="F59" i="65"/>
  <c r="G58" i="65"/>
  <c r="F58" i="65"/>
  <c r="G57" i="65"/>
  <c r="F57" i="65"/>
  <c r="G55" i="65"/>
  <c r="F55" i="65"/>
  <c r="G54" i="65"/>
  <c r="F54" i="65"/>
  <c r="G53" i="65"/>
  <c r="F53" i="65"/>
  <c r="G52" i="65"/>
  <c r="F52" i="65"/>
  <c r="G50" i="65"/>
  <c r="F50" i="65"/>
  <c r="G49" i="65"/>
  <c r="F49" i="65"/>
  <c r="G47" i="65"/>
  <c r="F47" i="65"/>
  <c r="G42" i="65"/>
  <c r="F42" i="65"/>
  <c r="G41" i="65"/>
  <c r="F41" i="65"/>
  <c r="G40" i="65"/>
  <c r="F40" i="65"/>
  <c r="G39" i="65"/>
  <c r="F39" i="65"/>
  <c r="G38" i="65"/>
  <c r="F38" i="65"/>
  <c r="G36" i="65"/>
  <c r="F36" i="65"/>
  <c r="G35" i="65"/>
  <c r="F35" i="65"/>
  <c r="G34" i="65"/>
  <c r="F34" i="65"/>
  <c r="G33" i="65"/>
  <c r="F33" i="65"/>
  <c r="G31" i="65"/>
  <c r="F31" i="65"/>
  <c r="G30" i="65"/>
  <c r="F30" i="65"/>
  <c r="G28" i="65"/>
  <c r="F28" i="65"/>
  <c r="F23" i="65"/>
  <c r="E23" i="65"/>
  <c r="F22" i="65"/>
  <c r="E22" i="65"/>
  <c r="F21" i="65"/>
  <c r="E21" i="65"/>
  <c r="F20" i="65"/>
  <c r="F15" i="65"/>
  <c r="E15" i="65"/>
  <c r="F14" i="65"/>
  <c r="E14" i="65"/>
  <c r="F13" i="65"/>
  <c r="E13" i="65"/>
  <c r="F12" i="65"/>
  <c r="E12" i="65"/>
  <c r="F7" i="65"/>
  <c r="E7" i="65"/>
  <c r="F6" i="65"/>
  <c r="E6" i="65"/>
  <c r="F5" i="65"/>
  <c r="E5" i="65"/>
  <c r="F4" i="65"/>
  <c r="E4" i="65"/>
  <c r="F5" i="43" l="1"/>
  <c r="G5" i="43"/>
  <c r="F7" i="43"/>
  <c r="G7" i="43"/>
  <c r="F8" i="43"/>
  <c r="G8" i="43"/>
  <c r="F9" i="43"/>
  <c r="G9" i="43"/>
  <c r="F10" i="43"/>
  <c r="G10" i="43"/>
  <c r="F11" i="43"/>
  <c r="G11" i="43"/>
  <c r="F13" i="43"/>
  <c r="G13" i="43"/>
  <c r="F14" i="43"/>
  <c r="G14" i="43"/>
  <c r="G33" i="48"/>
  <c r="F33" i="48"/>
  <c r="G32" i="48"/>
  <c r="F32" i="48"/>
  <c r="G31" i="48"/>
  <c r="F31" i="48"/>
  <c r="G30" i="48"/>
  <c r="F30" i="48"/>
  <c r="G28" i="48"/>
  <c r="F28" i="48"/>
  <c r="G27" i="48"/>
  <c r="F27" i="48"/>
  <c r="G25" i="48"/>
  <c r="F25" i="48"/>
  <c r="F5" i="64"/>
  <c r="E5" i="64"/>
  <c r="F4" i="64"/>
  <c r="E4" i="64"/>
  <c r="G14" i="24"/>
  <c r="F14" i="24"/>
  <c r="G13" i="24"/>
  <c r="F13" i="24"/>
  <c r="G12" i="24"/>
  <c r="F12" i="24"/>
  <c r="G11" i="24"/>
  <c r="F11" i="24"/>
  <c r="G10" i="24"/>
  <c r="F10" i="24"/>
  <c r="G8" i="24"/>
  <c r="F8" i="24"/>
  <c r="G7" i="24"/>
  <c r="F7" i="24"/>
  <c r="G5" i="24"/>
  <c r="F5" i="24"/>
  <c r="G34" i="25"/>
  <c r="F34" i="25"/>
  <c r="G33" i="25"/>
  <c r="F33" i="25"/>
  <c r="G32" i="25"/>
  <c r="F32" i="25"/>
  <c r="G31" i="25"/>
  <c r="F31" i="25"/>
  <c r="G30" i="25"/>
  <c r="F30" i="25"/>
  <c r="G28" i="25"/>
  <c r="F28" i="25"/>
  <c r="G27" i="25"/>
  <c r="F27" i="25"/>
  <c r="G25" i="25"/>
  <c r="F25" i="25"/>
  <c r="E4" i="31" l="1"/>
  <c r="E5" i="4"/>
  <c r="F14" i="63" l="1"/>
  <c r="E14" i="63"/>
  <c r="F13" i="63"/>
  <c r="E13" i="63"/>
  <c r="F12" i="63"/>
  <c r="E12" i="63"/>
  <c r="F11" i="63"/>
  <c r="E11" i="63"/>
  <c r="F10" i="63"/>
  <c r="E10" i="63"/>
  <c r="F9" i="63"/>
  <c r="E9" i="63"/>
  <c r="F8" i="63"/>
  <c r="E8" i="63"/>
  <c r="F7" i="63"/>
  <c r="E7" i="63"/>
  <c r="F6" i="63"/>
  <c r="E6" i="63"/>
  <c r="F5" i="63"/>
  <c r="E5" i="63"/>
  <c r="F4" i="63"/>
  <c r="E4" i="63"/>
  <c r="G63" i="38" l="1"/>
  <c r="F63" i="38"/>
  <c r="G62" i="38"/>
  <c r="F62" i="38"/>
  <c r="G61" i="38"/>
  <c r="F61" i="38"/>
  <c r="G60" i="38"/>
  <c r="F60" i="38"/>
  <c r="G59" i="38"/>
  <c r="F59" i="38"/>
  <c r="G57" i="38"/>
  <c r="F57" i="38"/>
  <c r="G56" i="38"/>
  <c r="F56" i="38"/>
  <c r="G55" i="38"/>
  <c r="F55" i="38"/>
  <c r="G54" i="38"/>
  <c r="F54" i="38"/>
  <c r="G53" i="38"/>
  <c r="F53" i="38"/>
  <c r="G43" i="38"/>
  <c r="F43" i="38"/>
  <c r="G42" i="38"/>
  <c r="F42" i="38"/>
  <c r="G41" i="38"/>
  <c r="F41" i="38"/>
  <c r="G40" i="38"/>
  <c r="F40" i="38"/>
  <c r="G39" i="38"/>
  <c r="F39" i="38"/>
  <c r="G37" i="38"/>
  <c r="F37" i="38"/>
  <c r="G36" i="38"/>
  <c r="F36" i="38"/>
  <c r="G35" i="38"/>
  <c r="F35" i="38"/>
  <c r="G34" i="38"/>
  <c r="F34" i="38"/>
  <c r="G33" i="38"/>
  <c r="F33" i="38"/>
  <c r="F21" i="62"/>
  <c r="E21" i="62"/>
  <c r="F20" i="62"/>
  <c r="E20" i="62"/>
  <c r="F19" i="62"/>
  <c r="E19" i="62"/>
  <c r="F14" i="62"/>
  <c r="E14" i="62"/>
  <c r="F13" i="62"/>
  <c r="E13" i="62"/>
  <c r="F12" i="62"/>
  <c r="E12" i="62"/>
  <c r="F6" i="62"/>
  <c r="E6" i="62"/>
  <c r="F5" i="62"/>
  <c r="E5" i="62"/>
  <c r="F4" i="62"/>
  <c r="E4" i="62"/>
  <c r="F34" i="61"/>
  <c r="E34" i="61"/>
  <c r="F33" i="61"/>
  <c r="E33" i="61"/>
  <c r="F28" i="61"/>
  <c r="F27" i="61"/>
  <c r="E27" i="61"/>
  <c r="F26" i="61"/>
  <c r="E26" i="61"/>
  <c r="F25" i="61"/>
  <c r="E25" i="61"/>
  <c r="F20" i="61"/>
  <c r="E20" i="61"/>
  <c r="F19" i="61"/>
  <c r="E19" i="61"/>
  <c r="F18" i="61"/>
  <c r="E18" i="61"/>
  <c r="F17" i="61"/>
  <c r="E17" i="61"/>
  <c r="F16" i="61"/>
  <c r="E16" i="61"/>
  <c r="F15" i="61"/>
  <c r="E15" i="61"/>
  <c r="F14" i="61"/>
  <c r="E14" i="61"/>
  <c r="F13" i="61"/>
  <c r="E13" i="61"/>
  <c r="F12" i="61"/>
  <c r="E12" i="61"/>
  <c r="F11" i="61"/>
  <c r="E11" i="61"/>
  <c r="F5" i="61"/>
  <c r="E5" i="61"/>
  <c r="F4" i="61"/>
  <c r="E4" i="61"/>
  <c r="F8" i="60"/>
  <c r="F15" i="60"/>
  <c r="E15" i="60"/>
  <c r="F12" i="60"/>
  <c r="E12" i="60"/>
  <c r="F11" i="60"/>
  <c r="E11" i="60"/>
  <c r="F10" i="60"/>
  <c r="E10" i="60"/>
  <c r="F9" i="60"/>
  <c r="E9" i="60"/>
  <c r="E8" i="60"/>
  <c r="F7" i="60"/>
  <c r="E7" i="60"/>
  <c r="F6" i="60"/>
  <c r="E6" i="60"/>
  <c r="F5" i="60"/>
  <c r="E5" i="60"/>
  <c r="F4" i="60"/>
  <c r="E4" i="60"/>
  <c r="F13" i="59"/>
  <c r="E13" i="59"/>
  <c r="F10" i="59"/>
  <c r="E10" i="59"/>
  <c r="F9" i="59"/>
  <c r="E9" i="59"/>
  <c r="F8" i="59"/>
  <c r="E8" i="59"/>
  <c r="F7" i="59"/>
  <c r="E7" i="59"/>
  <c r="F6" i="59"/>
  <c r="E6" i="59"/>
  <c r="F5" i="59"/>
  <c r="E5" i="59"/>
  <c r="F4" i="59"/>
  <c r="E4" i="59"/>
  <c r="F12" i="41"/>
  <c r="E12" i="41"/>
  <c r="F11" i="41"/>
  <c r="E11" i="41"/>
  <c r="F8" i="41"/>
  <c r="E8" i="41"/>
  <c r="F7" i="41"/>
  <c r="E7" i="41"/>
  <c r="F6" i="41"/>
  <c r="E6" i="41"/>
  <c r="F5" i="41"/>
  <c r="E5" i="41"/>
  <c r="F4" i="41"/>
  <c r="E4" i="41"/>
  <c r="F15" i="58"/>
  <c r="E15" i="58"/>
  <c r="F11" i="58"/>
  <c r="E11" i="58"/>
  <c r="F10" i="58"/>
  <c r="E10" i="58"/>
  <c r="F9" i="58"/>
  <c r="E9" i="58"/>
  <c r="F8" i="58"/>
  <c r="E8" i="58"/>
  <c r="F7" i="58"/>
  <c r="E7" i="58"/>
  <c r="F6" i="58"/>
  <c r="E6" i="58"/>
  <c r="F5" i="58"/>
  <c r="E5" i="58"/>
  <c r="F4" i="58"/>
  <c r="E4" i="58"/>
  <c r="F6" i="39"/>
  <c r="E6" i="39"/>
  <c r="F5" i="39"/>
  <c r="E5" i="39"/>
  <c r="F4" i="39"/>
  <c r="E4" i="39"/>
  <c r="F23" i="38"/>
  <c r="E23" i="38"/>
  <c r="F22" i="38"/>
  <c r="E22" i="38"/>
  <c r="F21" i="38"/>
  <c r="E21" i="38"/>
  <c r="F20" i="38"/>
  <c r="E20" i="38"/>
  <c r="F15" i="38"/>
  <c r="E15" i="38"/>
  <c r="F14" i="38"/>
  <c r="E14" i="38"/>
  <c r="F13" i="38"/>
  <c r="E13" i="38"/>
  <c r="F12" i="38"/>
  <c r="E12" i="38"/>
  <c r="F7" i="38"/>
  <c r="E7" i="38"/>
  <c r="F6" i="38"/>
  <c r="E6" i="38"/>
  <c r="F5" i="38"/>
  <c r="E5" i="38"/>
  <c r="F4" i="38"/>
  <c r="E4" i="38"/>
  <c r="F8" i="37"/>
  <c r="E8" i="37"/>
  <c r="F7" i="37"/>
  <c r="E7" i="37"/>
  <c r="F6" i="37"/>
  <c r="E6" i="37"/>
  <c r="F5" i="37"/>
  <c r="E5" i="37"/>
  <c r="F4" i="37"/>
  <c r="E4" i="37"/>
  <c r="E34" i="35"/>
  <c r="F34" i="35"/>
  <c r="F33" i="35"/>
  <c r="E33" i="35"/>
  <c r="F32" i="35"/>
  <c r="E32" i="35"/>
  <c r="F31" i="35"/>
  <c r="E31" i="35"/>
  <c r="F16" i="31"/>
  <c r="E16" i="31"/>
  <c r="F15" i="31"/>
  <c r="E15" i="31"/>
  <c r="F14" i="31"/>
  <c r="E14" i="31"/>
  <c r="F12" i="31"/>
  <c r="E12" i="31"/>
  <c r="F10" i="31"/>
  <c r="E10" i="31"/>
  <c r="F5" i="31"/>
  <c r="E5" i="31"/>
  <c r="F4" i="31"/>
  <c r="F10" i="32"/>
  <c r="F9" i="32"/>
  <c r="F8" i="32"/>
  <c r="E8" i="32"/>
  <c r="F7" i="32"/>
  <c r="E7" i="32"/>
  <c r="F6" i="32"/>
  <c r="E6" i="32"/>
  <c r="F5" i="32"/>
  <c r="E5" i="32"/>
  <c r="F4" i="32"/>
  <c r="E4" i="32"/>
  <c r="F13" i="15"/>
  <c r="E13" i="15"/>
  <c r="F12" i="15"/>
  <c r="F11" i="15"/>
  <c r="E11" i="15"/>
  <c r="F10" i="15"/>
  <c r="E10" i="15"/>
  <c r="F9" i="15"/>
  <c r="E9" i="15"/>
  <c r="F8" i="15"/>
  <c r="E8" i="15"/>
  <c r="F5" i="15"/>
  <c r="E5" i="15"/>
  <c r="F4" i="15"/>
  <c r="E4" i="15"/>
  <c r="F11" i="4"/>
  <c r="E11" i="4"/>
  <c r="F10" i="4"/>
  <c r="E10" i="4"/>
  <c r="F9" i="4"/>
  <c r="E9" i="4"/>
  <c r="F8" i="4"/>
  <c r="E8" i="4"/>
  <c r="F7" i="4"/>
  <c r="E7" i="4"/>
  <c r="F6" i="4"/>
  <c r="E6" i="4"/>
  <c r="F5" i="4"/>
  <c r="F4" i="4"/>
  <c r="E4" i="4"/>
  <c r="G31" i="2"/>
  <c r="F31" i="2"/>
  <c r="G30" i="2"/>
  <c r="F30" i="2"/>
  <c r="G28" i="2"/>
  <c r="F28" i="2"/>
  <c r="G27" i="2"/>
  <c r="F27" i="2"/>
  <c r="G26" i="2"/>
  <c r="F26" i="2"/>
  <c r="G25" i="2"/>
  <c r="F25" i="2"/>
  <c r="G24" i="2"/>
  <c r="F24" i="2"/>
  <c r="G22" i="2"/>
  <c r="F22" i="2"/>
  <c r="G21" i="2"/>
  <c r="F21" i="2"/>
  <c r="G20" i="2"/>
  <c r="F20" i="2"/>
  <c r="G19" i="2"/>
  <c r="F19" i="2"/>
  <c r="G18" i="2"/>
  <c r="F18" i="2"/>
  <c r="G16" i="2"/>
  <c r="F16" i="2"/>
  <c r="G15" i="2"/>
  <c r="F15" i="2"/>
  <c r="G13" i="2"/>
  <c r="F13" i="2"/>
  <c r="F8" i="2"/>
  <c r="E8" i="2"/>
  <c r="F7" i="2"/>
  <c r="E7" i="2"/>
  <c r="F6" i="2"/>
  <c r="E6" i="2"/>
  <c r="F5" i="2"/>
  <c r="E5" i="2"/>
  <c r="F4" i="2"/>
  <c r="E4" i="2"/>
  <c r="F10" i="35"/>
  <c r="G9" i="35"/>
  <c r="F9" i="35"/>
  <c r="E11" i="28"/>
  <c r="F10" i="28"/>
  <c r="F8" i="48"/>
  <c r="G8" i="48"/>
  <c r="E5" i="26"/>
  <c r="F5" i="26"/>
  <c r="F12" i="25"/>
  <c r="G12" i="25"/>
  <c r="F10" i="47"/>
  <c r="E11" i="47"/>
  <c r="F11" i="47"/>
  <c r="G51" i="38"/>
  <c r="F51" i="38"/>
  <c r="G50" i="38"/>
  <c r="F50" i="38"/>
  <c r="G48" i="38"/>
  <c r="F48" i="38"/>
  <c r="G31" i="38" l="1"/>
  <c r="F31" i="38"/>
  <c r="G30" i="38"/>
  <c r="F30" i="38"/>
  <c r="G28" i="38"/>
  <c r="F28" i="38"/>
  <c r="F5" i="55" l="1"/>
  <c r="E5" i="55"/>
  <c r="F4" i="55"/>
  <c r="E4" i="55"/>
  <c r="F15" i="54"/>
  <c r="E15" i="54"/>
  <c r="F14" i="54"/>
  <c r="E14" i="54"/>
  <c r="F7" i="54"/>
  <c r="E7" i="54"/>
  <c r="F6" i="54"/>
  <c r="E6" i="54"/>
  <c r="F5" i="54"/>
  <c r="E5" i="54"/>
  <c r="F4" i="54"/>
  <c r="E4" i="54"/>
  <c r="F12" i="53"/>
  <c r="E12" i="53"/>
  <c r="F14" i="53"/>
  <c r="E14" i="53"/>
  <c r="F13" i="53"/>
  <c r="E13" i="53"/>
  <c r="F9" i="53"/>
  <c r="E9" i="53"/>
  <c r="F6" i="53"/>
  <c r="E6" i="53"/>
  <c r="F7" i="53"/>
  <c r="E7" i="53"/>
  <c r="F11" i="53"/>
  <c r="E11" i="53"/>
  <c r="F10" i="53"/>
  <c r="E10" i="53"/>
  <c r="F5" i="53"/>
  <c r="E5" i="53"/>
  <c r="F4" i="53"/>
  <c r="E4" i="53"/>
  <c r="F8" i="53"/>
  <c r="E8" i="53"/>
  <c r="F14" i="51"/>
  <c r="G14" i="51"/>
  <c r="G13" i="51"/>
  <c r="F13" i="51"/>
  <c r="G12" i="51"/>
  <c r="F12" i="51"/>
  <c r="G11" i="51"/>
  <c r="F11" i="51"/>
  <c r="G15" i="51"/>
  <c r="F15" i="51"/>
  <c r="G9" i="51"/>
  <c r="F9" i="51"/>
  <c r="G7" i="51"/>
  <c r="F7" i="51"/>
  <c r="G10" i="51"/>
  <c r="F10" i="51"/>
  <c r="G8" i="51"/>
  <c r="F8" i="51"/>
  <c r="G6" i="51"/>
  <c r="F6" i="51"/>
  <c r="G5" i="51"/>
  <c r="F5" i="51"/>
  <c r="F5" i="50"/>
  <c r="E5" i="50"/>
  <c r="F4" i="50"/>
  <c r="E4" i="50"/>
  <c r="F5" i="49"/>
  <c r="E5" i="49"/>
  <c r="F4" i="49"/>
  <c r="E4" i="49"/>
  <c r="G20" i="48"/>
  <c r="F20" i="48"/>
  <c r="G17" i="48"/>
  <c r="F17" i="48"/>
  <c r="G18" i="48"/>
  <c r="F18" i="48"/>
  <c r="G15" i="48"/>
  <c r="F15" i="48"/>
  <c r="G16" i="48"/>
  <c r="F16" i="48"/>
  <c r="G21" i="48"/>
  <c r="F21" i="48"/>
  <c r="G14" i="48"/>
  <c r="F14" i="48"/>
  <c r="G19" i="48"/>
  <c r="F19" i="48"/>
  <c r="G5" i="48"/>
  <c r="F5" i="48"/>
  <c r="G13" i="48"/>
  <c r="F13" i="48"/>
  <c r="G9" i="48"/>
  <c r="F9" i="48"/>
  <c r="G12" i="48"/>
  <c r="F12" i="48"/>
  <c r="G11" i="48"/>
  <c r="F11" i="48"/>
  <c r="G7" i="48"/>
  <c r="F7" i="48"/>
  <c r="G10" i="48"/>
  <c r="F10" i="48"/>
  <c r="G6" i="48"/>
  <c r="F6" i="48"/>
  <c r="G4" i="48"/>
  <c r="F4" i="48"/>
  <c r="E15" i="46" l="1"/>
  <c r="E14" i="46"/>
  <c r="F15" i="46"/>
  <c r="F14" i="46"/>
  <c r="E10" i="47"/>
  <c r="E4" i="47"/>
  <c r="F4" i="47"/>
  <c r="E5" i="47"/>
  <c r="F5" i="47"/>
  <c r="F7" i="46"/>
  <c r="E7" i="46"/>
  <c r="F6" i="46"/>
  <c r="E6" i="46"/>
  <c r="F5" i="46"/>
  <c r="E5" i="46"/>
  <c r="F4" i="46"/>
  <c r="E4" i="46"/>
  <c r="G15" i="45"/>
  <c r="F15" i="45"/>
  <c r="G14" i="45"/>
  <c r="F14" i="45"/>
  <c r="G13" i="45"/>
  <c r="F13" i="45"/>
  <c r="G12" i="45"/>
  <c r="F12" i="45"/>
  <c r="G11" i="45"/>
  <c r="F11" i="45"/>
  <c r="G10" i="45"/>
  <c r="F10" i="45"/>
  <c r="G9" i="45"/>
  <c r="F9" i="45"/>
  <c r="G8" i="45"/>
  <c r="F8" i="45"/>
  <c r="G7" i="45"/>
  <c r="F7" i="45"/>
  <c r="G6" i="45"/>
  <c r="F6" i="45"/>
  <c r="G5" i="45"/>
  <c r="F5" i="45"/>
  <c r="F5" i="44"/>
  <c r="E5" i="44"/>
  <c r="F4" i="44"/>
  <c r="E4" i="44"/>
  <c r="G31" i="37" l="1"/>
  <c r="F31" i="37"/>
  <c r="G30" i="37"/>
  <c r="F30" i="37"/>
  <c r="G28" i="37"/>
  <c r="F28" i="37"/>
  <c r="G27" i="37"/>
  <c r="F27" i="37"/>
  <c r="G26" i="37"/>
  <c r="F26" i="37"/>
  <c r="G25" i="37"/>
  <c r="F25" i="37"/>
  <c r="G24" i="37"/>
  <c r="F24" i="37"/>
  <c r="G22" i="37"/>
  <c r="F22" i="37"/>
  <c r="G21" i="37"/>
  <c r="F21" i="37"/>
  <c r="G20" i="37"/>
  <c r="F20" i="37"/>
  <c r="G19" i="37"/>
  <c r="F19" i="37"/>
  <c r="G18" i="37"/>
  <c r="F18" i="37"/>
  <c r="G16" i="37"/>
  <c r="F16" i="37"/>
  <c r="G15" i="37"/>
  <c r="F15" i="37"/>
  <c r="G13" i="37"/>
  <c r="F13" i="37"/>
  <c r="G23" i="36"/>
  <c r="F23" i="36"/>
  <c r="G22" i="36"/>
  <c r="F22" i="36"/>
  <c r="G20" i="36"/>
  <c r="F20" i="36"/>
  <c r="G19" i="36"/>
  <c r="F19" i="36"/>
  <c r="G18" i="36"/>
  <c r="F18" i="36"/>
  <c r="G17" i="36"/>
  <c r="F17" i="36"/>
  <c r="G16" i="36"/>
  <c r="F16" i="36"/>
  <c r="G14" i="36"/>
  <c r="F14" i="36"/>
  <c r="G13" i="36"/>
  <c r="F13" i="36"/>
  <c r="G12" i="36"/>
  <c r="F12" i="36"/>
  <c r="G11" i="36"/>
  <c r="F11" i="36"/>
  <c r="G10" i="36"/>
  <c r="F10" i="36"/>
  <c r="G8" i="36"/>
  <c r="F8" i="36"/>
  <c r="G7" i="36"/>
  <c r="F7" i="36"/>
  <c r="G5" i="36"/>
  <c r="F5" i="36"/>
  <c r="G27" i="35"/>
  <c r="F27" i="35"/>
  <c r="G26" i="35"/>
  <c r="F26" i="35"/>
  <c r="G24" i="35"/>
  <c r="F24" i="35"/>
  <c r="G23" i="35"/>
  <c r="F23" i="35"/>
  <c r="G22" i="35"/>
  <c r="F22" i="35"/>
  <c r="G21" i="35"/>
  <c r="F21" i="35"/>
  <c r="G20" i="35"/>
  <c r="F20" i="35"/>
  <c r="G18" i="35"/>
  <c r="F18" i="35"/>
  <c r="G14" i="35"/>
  <c r="F14" i="35"/>
  <c r="G13" i="35"/>
  <c r="F13" i="35"/>
  <c r="G11" i="35"/>
  <c r="F11" i="35"/>
  <c r="G10" i="35"/>
  <c r="G8" i="35"/>
  <c r="F8" i="35"/>
  <c r="G7" i="35"/>
  <c r="F7" i="35"/>
  <c r="G5" i="35"/>
  <c r="F5" i="35"/>
  <c r="G14" i="34"/>
  <c r="F14" i="34"/>
  <c r="G13" i="34"/>
  <c r="F13" i="34"/>
  <c r="G11" i="34"/>
  <c r="F11" i="34"/>
  <c r="G10" i="34"/>
  <c r="F10" i="34"/>
  <c r="G9" i="34"/>
  <c r="F9" i="34"/>
  <c r="G8" i="34"/>
  <c r="F8" i="34"/>
  <c r="G7" i="34"/>
  <c r="F7" i="34"/>
  <c r="G5" i="34"/>
  <c r="F5" i="34"/>
  <c r="G61" i="30" l="1"/>
  <c r="F61" i="30"/>
  <c r="G60" i="30"/>
  <c r="F60" i="30"/>
  <c r="G58" i="30"/>
  <c r="F58" i="30"/>
  <c r="G57" i="30"/>
  <c r="F57" i="30"/>
  <c r="G55" i="30"/>
  <c r="F55" i="30"/>
  <c r="G51" i="30"/>
  <c r="F51" i="30"/>
  <c r="G50" i="30"/>
  <c r="F50" i="30"/>
  <c r="G48" i="30"/>
  <c r="F48" i="30"/>
  <c r="G47" i="30"/>
  <c r="F47" i="30"/>
  <c r="G45" i="30"/>
  <c r="F45" i="30"/>
  <c r="G41" i="30"/>
  <c r="F41" i="30"/>
  <c r="G40" i="30"/>
  <c r="F40" i="30"/>
  <c r="G38" i="30"/>
  <c r="F38" i="30"/>
  <c r="G37" i="30"/>
  <c r="F37" i="30"/>
  <c r="G35" i="30"/>
  <c r="F35" i="30"/>
  <c r="G31" i="30"/>
  <c r="F31" i="30"/>
  <c r="G30" i="30"/>
  <c r="F30" i="30"/>
  <c r="G28" i="30"/>
  <c r="F28" i="30"/>
  <c r="G27" i="30"/>
  <c r="F27" i="30"/>
  <c r="G25" i="30"/>
  <c r="F25" i="30"/>
  <c r="G21" i="30"/>
  <c r="F21" i="30"/>
  <c r="G20" i="30"/>
  <c r="F20" i="30"/>
  <c r="G18" i="30"/>
  <c r="F18" i="30"/>
  <c r="G17" i="30"/>
  <c r="F17" i="30"/>
  <c r="G15" i="30"/>
  <c r="F15" i="30"/>
  <c r="G11" i="30"/>
  <c r="F11" i="30"/>
  <c r="G10" i="30"/>
  <c r="F10" i="30"/>
  <c r="G8" i="30"/>
  <c r="F8" i="30"/>
  <c r="G7" i="30"/>
  <c r="F7" i="30"/>
  <c r="G5" i="30"/>
  <c r="F5" i="30"/>
  <c r="E12" i="29"/>
  <c r="F8" i="29"/>
  <c r="F9" i="29"/>
  <c r="F12" i="29"/>
  <c r="F7" i="29"/>
  <c r="E7" i="29"/>
  <c r="F6" i="29"/>
  <c r="E6" i="29"/>
  <c r="F5" i="29"/>
  <c r="E5" i="29"/>
  <c r="F4" i="29"/>
  <c r="E4" i="29"/>
  <c r="F4" i="28"/>
  <c r="F7" i="28"/>
  <c r="E4" i="28"/>
  <c r="E7" i="28"/>
  <c r="F11" i="28"/>
  <c r="F9" i="28"/>
  <c r="E9" i="28"/>
  <c r="F8" i="28"/>
  <c r="E8" i="28"/>
  <c r="F5" i="28"/>
  <c r="E5" i="28"/>
  <c r="F6" i="28"/>
  <c r="E6" i="28"/>
  <c r="F6" i="27"/>
  <c r="E6" i="27"/>
  <c r="F9" i="27"/>
  <c r="E9" i="27"/>
  <c r="F8" i="27"/>
  <c r="E8" i="27"/>
  <c r="F7" i="27"/>
  <c r="E7" i="27"/>
  <c r="F5" i="27"/>
  <c r="E5" i="27"/>
  <c r="F4" i="27"/>
  <c r="E4" i="27"/>
  <c r="F9" i="26"/>
  <c r="E9" i="26"/>
  <c r="F8" i="26"/>
  <c r="E8" i="26"/>
  <c r="F7" i="26"/>
  <c r="E7" i="26"/>
  <c r="F6" i="26"/>
  <c r="E6" i="26"/>
  <c r="F4" i="26"/>
  <c r="E4" i="26"/>
  <c r="G21" i="25"/>
  <c r="G18" i="25"/>
  <c r="F21" i="25"/>
  <c r="F18" i="25"/>
  <c r="G19" i="25"/>
  <c r="F19" i="25"/>
  <c r="G20" i="25"/>
  <c r="F20" i="25"/>
  <c r="G13" i="25"/>
  <c r="F13" i="25"/>
  <c r="G17" i="25"/>
  <c r="F17" i="25"/>
  <c r="G15" i="25"/>
  <c r="F15" i="25"/>
  <c r="G16" i="25"/>
  <c r="F16" i="25"/>
  <c r="G10" i="25"/>
  <c r="F10" i="25"/>
  <c r="G14" i="25"/>
  <c r="F14" i="25"/>
  <c r="G9" i="25"/>
  <c r="F9" i="25"/>
  <c r="G11" i="25"/>
  <c r="F11" i="25"/>
  <c r="G8" i="25"/>
  <c r="F8" i="25"/>
  <c r="G6" i="25"/>
  <c r="F6" i="25"/>
  <c r="G7" i="25"/>
  <c r="F7" i="25"/>
  <c r="G5" i="25"/>
  <c r="F5" i="25"/>
  <c r="G4" i="25"/>
  <c r="F4" i="25"/>
  <c r="F8" i="23" l="1"/>
  <c r="E8" i="23"/>
  <c r="F7" i="23"/>
  <c r="E7" i="23"/>
  <c r="F6" i="23"/>
  <c r="E6" i="23"/>
  <c r="F5" i="23"/>
  <c r="E5" i="23"/>
  <c r="F4" i="23"/>
  <c r="E4" i="23"/>
  <c r="E6" i="22"/>
  <c r="F6" i="22"/>
  <c r="F9" i="22"/>
  <c r="E9" i="22"/>
  <c r="F8" i="22"/>
  <c r="E8" i="22"/>
  <c r="F7" i="22"/>
  <c r="E7" i="22"/>
  <c r="F5" i="22"/>
  <c r="E5" i="22"/>
  <c r="F4" i="22"/>
  <c r="E4" i="22"/>
  <c r="F8" i="21"/>
  <c r="E8" i="21"/>
  <c r="F7" i="21"/>
  <c r="E7" i="21"/>
  <c r="F6" i="21"/>
  <c r="E6" i="21"/>
  <c r="F5" i="21"/>
  <c r="E5" i="21"/>
  <c r="F4" i="21"/>
  <c r="E4" i="21"/>
  <c r="G28" i="20"/>
  <c r="F28" i="20"/>
  <c r="G27" i="20"/>
  <c r="F27" i="20"/>
  <c r="G26" i="20"/>
  <c r="F26" i="20"/>
  <c r="G25" i="20"/>
  <c r="F25" i="20"/>
  <c r="G24" i="20"/>
  <c r="F24" i="20"/>
  <c r="G22" i="20"/>
  <c r="F22" i="20"/>
  <c r="G21" i="20"/>
  <c r="F21" i="20"/>
  <c r="G20" i="20"/>
  <c r="F20" i="20"/>
  <c r="G19" i="20"/>
  <c r="F19" i="20"/>
  <c r="G18" i="20"/>
  <c r="F18" i="20"/>
  <c r="G16" i="20"/>
  <c r="F16" i="20"/>
  <c r="G15" i="20"/>
  <c r="F15" i="20"/>
  <c r="G13" i="20"/>
  <c r="F13" i="20"/>
  <c r="F8" i="20"/>
  <c r="E8" i="20"/>
  <c r="F7" i="20"/>
  <c r="E7" i="20"/>
  <c r="F6" i="20"/>
  <c r="E6" i="20"/>
  <c r="F5" i="20"/>
  <c r="E5" i="20"/>
  <c r="F4" i="20"/>
  <c r="E4" i="20"/>
  <c r="F8" i="19"/>
  <c r="E8" i="19"/>
  <c r="F7" i="19"/>
  <c r="E7" i="19"/>
  <c r="F6" i="19"/>
  <c r="E6" i="19"/>
  <c r="F5" i="19"/>
  <c r="E5" i="19"/>
  <c r="F4" i="19"/>
  <c r="E4" i="19"/>
  <c r="G31" i="18"/>
  <c r="F31" i="18"/>
  <c r="G30" i="18"/>
  <c r="F30" i="18"/>
  <c r="G28" i="18"/>
  <c r="F28" i="18"/>
  <c r="G27" i="18"/>
  <c r="F27" i="18"/>
  <c r="G26" i="18"/>
  <c r="F26" i="18"/>
  <c r="G25" i="18"/>
  <c r="F25" i="18"/>
  <c r="G24" i="18"/>
  <c r="F24" i="18"/>
  <c r="G22" i="18"/>
  <c r="F22" i="18"/>
  <c r="G21" i="18"/>
  <c r="F21" i="18"/>
  <c r="G20" i="18"/>
  <c r="F20" i="18"/>
  <c r="G19" i="18"/>
  <c r="F19" i="18"/>
  <c r="G18" i="18"/>
  <c r="F18" i="18"/>
  <c r="G16" i="18"/>
  <c r="F16" i="18"/>
  <c r="G15" i="18"/>
  <c r="F15" i="18"/>
  <c r="G13" i="18"/>
  <c r="F13" i="18"/>
  <c r="F8" i="18"/>
  <c r="E8" i="18"/>
  <c r="F7" i="18"/>
  <c r="E7" i="18"/>
  <c r="F6" i="18"/>
  <c r="E6" i="18"/>
  <c r="F5" i="18"/>
  <c r="E5" i="18"/>
  <c r="F4" i="18"/>
  <c r="E4" i="18"/>
</calcChain>
</file>

<file path=xl/sharedStrings.xml><?xml version="1.0" encoding="utf-8"?>
<sst xmlns="http://schemas.openxmlformats.org/spreadsheetml/2006/main" count="1411" uniqueCount="381">
  <si>
    <t>Substance Use (Smoking, Alcohol &amp; Drugs)</t>
  </si>
  <si>
    <t>Percentage</t>
  </si>
  <si>
    <t>Yes, in the last week</t>
  </si>
  <si>
    <t>Yes, in the last month</t>
  </si>
  <si>
    <t>Yes, in the last year</t>
  </si>
  <si>
    <t>Yes, over a year ago</t>
  </si>
  <si>
    <t>No, never</t>
  </si>
  <si>
    <t>Total</t>
  </si>
  <si>
    <t>Lower 95% C.I.</t>
  </si>
  <si>
    <t>Upper 95% C.I.</t>
  </si>
  <si>
    <t>Boys</t>
  </si>
  <si>
    <t>Girls</t>
  </si>
  <si>
    <t>All</t>
  </si>
  <si>
    <t>Most Deprived</t>
  </si>
  <si>
    <t>Least Deprived</t>
  </si>
  <si>
    <t>No</t>
  </si>
  <si>
    <t>Yes</t>
  </si>
  <si>
    <t>Quintile 3</t>
  </si>
  <si>
    <t>Quintile 4</t>
  </si>
  <si>
    <t>Urban</t>
  </si>
  <si>
    <t>Rural</t>
  </si>
  <si>
    <t>Ever smoked tobacco - yes</t>
  </si>
  <si>
    <t>Table 2: Have you ever smoked tobacco?</t>
  </si>
  <si>
    <t>Under 13</t>
  </si>
  <si>
    <t>Unweighted  count</t>
  </si>
  <si>
    <t>Weighted Base</t>
  </si>
  <si>
    <t>Year 8</t>
  </si>
  <si>
    <t>Year 9</t>
  </si>
  <si>
    <t xml:space="preserve">Year 10 </t>
  </si>
  <si>
    <t>Year 11</t>
  </si>
  <si>
    <t>Year 12</t>
  </si>
  <si>
    <t>Weighted count</t>
  </si>
  <si>
    <t>Ever smoked</t>
  </si>
  <si>
    <t>Regular smoker</t>
  </si>
  <si>
    <t>Ever taken an alcohol drink</t>
  </si>
  <si>
    <t>Of those that drink... ever been drunk</t>
  </si>
  <si>
    <t>Indicator</t>
  </si>
  <si>
    <t>Lifetime use</t>
  </si>
  <si>
    <t>Last year use</t>
  </si>
  <si>
    <t>Last month use</t>
  </si>
  <si>
    <t>My friends smoke</t>
  </si>
  <si>
    <t>My parents/siblings smoke</t>
  </si>
  <si>
    <t>My friends encouraged me to smoke</t>
  </si>
  <si>
    <t>I tried e-cigarettes and wanted to try normal cigarettes</t>
  </si>
  <si>
    <t>Other</t>
  </si>
  <si>
    <t>Ever taken an alcoholic drink - yes</t>
  </si>
  <si>
    <t>16 &amp; over</t>
  </si>
  <si>
    <t>Yes, once</t>
  </si>
  <si>
    <t>Yes, 2-3 times</t>
  </si>
  <si>
    <t>Yes, 4-10 times</t>
  </si>
  <si>
    <t>Yes, more than 10 times</t>
  </si>
  <si>
    <t>Quintile 2</t>
  </si>
  <si>
    <t>None</t>
  </si>
  <si>
    <t>Once</t>
  </si>
  <si>
    <t>2-3 times</t>
  </si>
  <si>
    <t>4-10 times</t>
  </si>
  <si>
    <t>More than 10 times</t>
  </si>
  <si>
    <t>Daily</t>
  </si>
  <si>
    <t>A few times a week</t>
  </si>
  <si>
    <t>A few times a month</t>
  </si>
  <si>
    <t>A few times a year</t>
  </si>
  <si>
    <t>Rarely</t>
  </si>
  <si>
    <t>Not any more</t>
  </si>
  <si>
    <t>Yes, from an off-licence</t>
  </si>
  <si>
    <t>Yes, from a shop/supermarket</t>
  </si>
  <si>
    <t>Yes, from a website/online/internet</t>
  </si>
  <si>
    <t>2019*</t>
  </si>
  <si>
    <t>Cannabis</t>
  </si>
  <si>
    <t>Solvents</t>
  </si>
  <si>
    <t xml:space="preserve">Ecstasy </t>
  </si>
  <si>
    <t>Cocaine</t>
  </si>
  <si>
    <t>LSD</t>
  </si>
  <si>
    <t>Ketamine</t>
  </si>
  <si>
    <t xml:space="preserve">Magic Mushrooms </t>
  </si>
  <si>
    <t>Speed</t>
  </si>
  <si>
    <t xml:space="preserve">Synthethic Cannabis </t>
  </si>
  <si>
    <t xml:space="preserve">Crack </t>
  </si>
  <si>
    <t>Tranquilisers</t>
  </si>
  <si>
    <t>Anabolic Steroids</t>
  </si>
  <si>
    <t>Heroin</t>
  </si>
  <si>
    <t xml:space="preserve">Poppers </t>
  </si>
  <si>
    <t xml:space="preserve">Mephedrone/ Methedrone </t>
  </si>
  <si>
    <t>New Psychoactive Substances</t>
  </si>
  <si>
    <t>Gabapentanoids</t>
  </si>
  <si>
    <t>I take drugs most days</t>
  </si>
  <si>
    <t>I take drugs at least once a week</t>
  </si>
  <si>
    <t>I take drugs once or twice a month</t>
  </si>
  <si>
    <t>I take drugs a few times a year</t>
  </si>
  <si>
    <t>I have only taken drugs once</t>
  </si>
  <si>
    <t>I used to take drugs sometimes but I dont take them anymore</t>
  </si>
  <si>
    <t>By myself</t>
  </si>
  <si>
    <t>With a friend</t>
  </si>
  <si>
    <t>With boyfriend / girlfriend</t>
  </si>
  <si>
    <t>With a group of friends</t>
  </si>
  <si>
    <t>With parents</t>
  </si>
  <si>
    <t>With brother(s) and/or sister(s)</t>
  </si>
  <si>
    <t>With relatives</t>
  </si>
  <si>
    <t>With someone else</t>
  </si>
  <si>
    <t>*</t>
  </si>
  <si>
    <t>At home</t>
  </si>
  <si>
    <t>At someone elses house</t>
  </si>
  <si>
    <t>At school</t>
  </si>
  <si>
    <t>At a party</t>
  </si>
  <si>
    <t>At a rave, disco, club or concert</t>
  </si>
  <si>
    <t>Somewhere else</t>
  </si>
  <si>
    <t>Smoke cigarettes once a week - it's ok</t>
  </si>
  <si>
    <t>drink alcohol once a week - it's ok</t>
  </si>
  <si>
    <t>Get drunk once a week - it's ok</t>
  </si>
  <si>
    <t>Sniff glue once a week - it's ok</t>
  </si>
  <si>
    <t>Take cannabis once a week - it's ok</t>
  </si>
  <si>
    <t>Take cocaine once a week - it's ok</t>
  </si>
  <si>
    <t>I buy them from a supermarket</t>
  </si>
  <si>
    <t>I buy them from a shop, e.g. newsagent, garage or sweet shop</t>
  </si>
  <si>
    <t>I buy them from street markets</t>
  </si>
  <si>
    <t>I buy them from a vending machine</t>
  </si>
  <si>
    <t>I buy them through the internet</t>
  </si>
  <si>
    <t>I buy them from friends or relatives</t>
  </si>
  <si>
    <t>Friends give them to me</t>
  </si>
  <si>
    <t>My brother or sister gives them to me</t>
  </si>
  <si>
    <t>My mother or father gives them to me</t>
  </si>
  <si>
    <t>I take them</t>
  </si>
  <si>
    <t>*Figures with fewer than three respondents are masked for disclosure control</t>
  </si>
  <si>
    <t>*Note- selection of multiple responses was allowed</t>
  </si>
  <si>
    <t>Which of the following best describes you . . .</t>
  </si>
  <si>
    <t>I REALLY want to stop smoking and intend to do so in the next month</t>
  </si>
  <si>
    <t>I REALLY want to stop smoking and intend to do so in the next 3 months</t>
  </si>
  <si>
    <t>I want to stop smoking and hope to do so soon</t>
  </si>
  <si>
    <t>I REALLY want to stop smoking but I dont know when I will</t>
  </si>
  <si>
    <t>I want to stop smoking but havent thought about when</t>
  </si>
  <si>
    <t>I know I should stop smoking but I dont really want to</t>
  </si>
  <si>
    <t>I don't want to stop smoking</t>
  </si>
  <si>
    <t>Do the adults in your household smoke - yes</t>
  </si>
  <si>
    <t>Yes, but not when children are in the car</t>
  </si>
  <si>
    <t>We do not own a family car</t>
  </si>
  <si>
    <t>Are visitors allowed to smoke inside your home - yes</t>
  </si>
  <si>
    <t>Heard of e-cigarettes- yes</t>
  </si>
  <si>
    <t>Never heard of/never used</t>
  </si>
  <si>
    <t>Ever used e-cigarettes - yes</t>
  </si>
  <si>
    <t>Every day</t>
  </si>
  <si>
    <t>At least once a week but not every day</t>
  </si>
  <si>
    <t>Less than once a week</t>
  </si>
  <si>
    <t>I do not use e-cigarettes now</t>
  </si>
  <si>
    <t>Before you started smoking cigarettes</t>
  </si>
  <si>
    <t>After you started smoking cigarettes</t>
  </si>
  <si>
    <t>At the same time that you started smoking cigarettes</t>
  </si>
  <si>
    <t>From a family member</t>
  </si>
  <si>
    <t>From a specialist e-cigarette shop or stall</t>
  </si>
  <si>
    <t>From a supermarket or newsagent</t>
  </si>
  <si>
    <t>From a pharmacy</t>
  </si>
  <si>
    <t>From the internet</t>
  </si>
  <si>
    <t>Because I enjoy it</t>
  </si>
  <si>
    <t>To help me reduce the number of normal cigarettes I smoke</t>
  </si>
  <si>
    <t>Just because my friends use them</t>
  </si>
  <si>
    <t>I feel pressure to fit in with everyone else who is using them</t>
  </si>
  <si>
    <t>Using them is a new trend and I want to be part of it</t>
  </si>
  <si>
    <t>To help me to stop smoking normal cigarettes altogether</t>
  </si>
  <si>
    <t>Of those who indicated that adults in their household smoke… Do they smoke in your family car ?</t>
  </si>
  <si>
    <t>Do the adults in your household use e-cigarettes - yes</t>
  </si>
  <si>
    <t>been sick (vomited)</t>
  </si>
  <si>
    <t>been in trouble with parent(s) or other family member</t>
  </si>
  <si>
    <t>done something you later regretted</t>
  </si>
  <si>
    <t>had an argument</t>
  </si>
  <si>
    <t>had a fight</t>
  </si>
  <si>
    <t>ended up in a situation where you felt threatened/unsafe</t>
  </si>
  <si>
    <t>been in trouble with the police</t>
  </si>
  <si>
    <t>been in trouble with local people</t>
  </si>
  <si>
    <t>been in trouble at school</t>
  </si>
  <si>
    <t>had to be seen by a doctor</t>
  </si>
  <si>
    <t>At a youth facility (ie: Youth club, Community centre etc)</t>
  </si>
  <si>
    <t>None of these</t>
  </si>
  <si>
    <t>Of those who had received eductation…Has the education made you less inclined to drink alcohol?</t>
  </si>
  <si>
    <t>Of those who indicated adults in their household drink… Do the adults drink alcohol while at home?</t>
  </si>
  <si>
    <t>Been in trouble with parent(s) or other family member</t>
  </si>
  <si>
    <t>Been sick (vomited)</t>
  </si>
  <si>
    <t>Had an argument</t>
  </si>
  <si>
    <t>Had a fight</t>
  </si>
  <si>
    <t>Done something you later regretted</t>
  </si>
  <si>
    <t>Ended up in a situation where you felt threatened/unsafe</t>
  </si>
  <si>
    <t>Been in trouble at school</t>
  </si>
  <si>
    <t>Been in trouble with the police</t>
  </si>
  <si>
    <t>Been in trouble with local people</t>
  </si>
  <si>
    <t>School Teacher/other member of school support staff</t>
  </si>
  <si>
    <t>Parent</t>
  </si>
  <si>
    <t>Friend</t>
  </si>
  <si>
    <t>Youth leader</t>
  </si>
  <si>
    <t>Faith/religious leader</t>
  </si>
  <si>
    <t>GP (family doctor or practice nurse)</t>
  </si>
  <si>
    <t>FRANK Helpline</t>
  </si>
  <si>
    <t>Drug service (a community or health service that provides support or treatment)</t>
  </si>
  <si>
    <t>Online, internet</t>
  </si>
  <si>
    <t>Of those who had received eductation…Has the education made you less inclined to take drugs or solvents?</t>
  </si>
  <si>
    <t>Table 2: Have you ever smoked tobacco</t>
  </si>
  <si>
    <t>Metadata</t>
  </si>
  <si>
    <t>OVERVIEW</t>
  </si>
  <si>
    <t>DATA SOURCE</t>
  </si>
  <si>
    <t>Historical Data which have been included  for purposes of observing trend have been extracted from previous YPBAS result tables and highlighted with the relevant year:</t>
  </si>
  <si>
    <t>2013 data extracted from the Young Persons' Behaviour and Attitude Survey 2013.</t>
  </si>
  <si>
    <t>2010 data extracted from the Young Persons' Behaviour and Attitude Survey 2010.</t>
  </si>
  <si>
    <t>2007 data extracted from the Young Persons' Behaviour and Attitude Survey 2007.</t>
  </si>
  <si>
    <t>2003 data extracted from the Young Persons' Behaviour and Attitude Survey 2003.</t>
  </si>
  <si>
    <t>2000 data extracted from the Young Persons' Behaviour and Attitude Survey 2000.</t>
  </si>
  <si>
    <t>DATA QUALITY</t>
  </si>
  <si>
    <t xml:space="preserve">Note - Data presented here may differ from findings published by other government departments due to differences in methodology.
</t>
  </si>
  <si>
    <t>PRODUCED BY</t>
  </si>
  <si>
    <t>Public Health Information &amp; Research Branch, Information Analysis Directorate, Department of Health</t>
  </si>
  <si>
    <t>contact-</t>
  </si>
  <si>
    <t>phirb@health-ni.gsi.gov.uk</t>
  </si>
  <si>
    <t>2016 data extracted from the Young Persons' Behaviour and Attitude Survey 2016.</t>
  </si>
  <si>
    <t xml:space="preserve">The Central Survey Unit of Northern Ireland Statistics and Research Agency (NISRA) are responsible for carrying out this survey. </t>
  </si>
  <si>
    <t xml:space="preserve">* Lifetime use calculated using response to question- have you ever used any of the drugs listed; 
</t>
  </si>
  <si>
    <t>last year and last month prevalance calculated from combined responses to individual drug questions</t>
  </si>
  <si>
    <t>Had to be seen by a doctor</t>
  </si>
  <si>
    <t>Of those who indicated adults in their household take drugs… Do the adults take drugs while at home?</t>
  </si>
  <si>
    <t xml:space="preserve">Disclosure control- in order to preserve anonymity, results indicating fewer than 3 responses have been intentionally masked. </t>
  </si>
  <si>
    <t>Where this has occurred and a total is present,  the next highest value has also been obscured.</t>
  </si>
  <si>
    <t xml:space="preserve">The Young Persons’ Behaviour and Attitudes Survey (YPBAS) is a school based survey carried out among 11-16 year olds.  </t>
  </si>
  <si>
    <t xml:space="preserve">It is commissioned jointly by a number of government departments and includes questions on a wide range of topics. </t>
  </si>
  <si>
    <t xml:space="preserve">Due to the high level of interest amongst policy makers on the views and behaviours of young people, topics were split across two questionnaires to accommodate additional questions. </t>
  </si>
  <si>
    <t xml:space="preserve">Data have been weighted by year group, sex and religion in order to reflect the composition of the Northern Ireland post-primary population; </t>
  </si>
  <si>
    <t>unweighted counts have also been provided where appropriate.</t>
  </si>
  <si>
    <t>Current e-cigarette user</t>
  </si>
  <si>
    <t xml:space="preserve">Eight rounds of the survey have now taken place: 2000, 2003, 2007, 2010, 2013, 2016, 2019 and 2022.  </t>
  </si>
  <si>
    <t>All Data included in this work book have been sourced from the Young Persons' Behaviour and Attitude Survey (YPBAS) 2022, except where otherwise stated.</t>
  </si>
  <si>
    <t>Wanted to try it</t>
  </si>
  <si>
    <t>Stress</t>
  </si>
  <si>
    <t>I was bored</t>
  </si>
  <si>
    <t>I did it for a dare/bet</t>
  </si>
  <si>
    <t>I had easy access to cigarettes</t>
  </si>
  <si>
    <t>I get them some other way (please say how)</t>
  </si>
  <si>
    <t>I buy them from someone else (please say who)</t>
  </si>
  <si>
    <t>&lt;3</t>
  </si>
  <si>
    <t>I saw a friend using an e-cigarette, so I wanted to try them</t>
  </si>
  <si>
    <t>I just wanted to try them to see what they were like</t>
  </si>
  <si>
    <t>I saw a family member using an e-cigarette, so I wanted to try them</t>
  </si>
  <si>
    <t>I wanted to stop smoking normal cigarettes</t>
  </si>
  <si>
    <t>I wanted to reduce the number of normal cigarettes I smoke</t>
  </si>
  <si>
    <t>I saw a famous person using an e-cigarette, so I wanted to try them</t>
  </si>
  <si>
    <t>I saw an advert for e-cigarettes (e.g. online, on social media, on TV, on a billboard), so I wanted to try them</t>
  </si>
  <si>
    <t>I saw e-cigarettes displayed for sale (e.g. in a shop, at a stall in the shopping centre, in the street or at a market)</t>
  </si>
  <si>
    <t>From a friend/someone I was hanging around with</t>
  </si>
  <si>
    <t>Tried someone elses e-cigarette without asking them</t>
  </si>
  <si>
    <t>From a Vending machine</t>
  </si>
  <si>
    <t>Something to do when bored</t>
  </si>
  <si>
    <t>Other, please tell us</t>
  </si>
  <si>
    <t>I cant stop using them/ I am addicted to them</t>
  </si>
  <si>
    <t>I buy them from the internet</t>
  </si>
  <si>
    <t xml:space="preserve">I buy them from someone else </t>
  </si>
  <si>
    <t>I get them in some other way</t>
  </si>
  <si>
    <t>Disposable (the type that you throw away when they are finished)</t>
  </si>
  <si>
    <t>Refillable (the type that you refill with vaping liquid)</t>
  </si>
  <si>
    <t>What is the MAIN reason for this?</t>
  </si>
  <si>
    <t>They are less expensive</t>
  </si>
  <si>
    <t>More variety of flavours</t>
  </si>
  <si>
    <t>Because my friends use that type</t>
  </si>
  <si>
    <t>They are easier to get</t>
  </si>
  <si>
    <t>Easier to hide</t>
  </si>
  <si>
    <t>I prefer to vape stronger nicotine liquids</t>
  </si>
  <si>
    <t>Easier to carry</t>
  </si>
  <si>
    <t>They look better</t>
  </si>
  <si>
    <t>I can add/vape other products</t>
  </si>
  <si>
    <t>...for those who selected disposable</t>
  </si>
  <si>
    <t>...for those who selected refillable</t>
  </si>
  <si>
    <t>Heat not burn tobacco products (these heat tobacco electronically rather than burning it, e.g. IQOS, Glo, Ploom)</t>
  </si>
  <si>
    <t>(Asked of years 11 &amp; 12 only)</t>
  </si>
  <si>
    <t>Oral Nicotine pouches (these contain Nicotine that people put between their upper upper lip and gum and flavoured Nicotine is released</t>
  </si>
  <si>
    <t>Oral Nicotine pouches (these contain Nicotine that people put between their upper upper lip and gum and flavoured Nicotine is released)</t>
  </si>
  <si>
    <t>Yes, from a pub/club</t>
  </si>
  <si>
    <t>2022*</t>
  </si>
  <si>
    <t>Nitrous Oxide</t>
  </si>
  <si>
    <t>Under 12</t>
  </si>
  <si>
    <t>Somewhere outside such as the park, street, in an entry, under a bridge etc</t>
  </si>
  <si>
    <t>At a pub</t>
  </si>
  <si>
    <t>On holiday</t>
  </si>
  <si>
    <t>2019 data extracted from the Young Persons' Behaviour and Attitude Survey 2019.</t>
  </si>
  <si>
    <t>Ever used e-cigarettes</t>
  </si>
  <si>
    <t>Current E-cigarette user</t>
  </si>
  <si>
    <t>Regular E-cigarette user</t>
  </si>
  <si>
    <t>Table 1: Smoking and e-cigarette trends</t>
  </si>
  <si>
    <t>← Contents page</t>
  </si>
  <si>
    <t>Under 10</t>
  </si>
  <si>
    <t>*Care should be taken when comparing percentages with low base counts</t>
  </si>
  <si>
    <t xml:space="preserve">Current smoker </t>
  </si>
  <si>
    <t>*Current e-cigarette user includes those who indicated that they use e-cigarettes every day, at least once a week, or less than once a week.</t>
  </si>
  <si>
    <t>*Regular e-cigarette user includes those who indicated that they use e-cigarettes every day or at least once a week.</t>
  </si>
  <si>
    <t>Regular e-cigarette user</t>
  </si>
  <si>
    <t>*Current smoker includes those who indicated they smoke every day, at least once a week, or less than once a week.</t>
  </si>
  <si>
    <t>*Regular smoker includes those who indicated they smoke daily or at least once a week.</t>
  </si>
  <si>
    <t>Year 8 &amp; 9</t>
  </si>
  <si>
    <t>….If yes, have you used the products in the last week?</t>
  </si>
  <si>
    <t>I bought it myself from an off licence</t>
  </si>
  <si>
    <t>I bought it myself in a pub</t>
  </si>
  <si>
    <t>I bought it myself in a club/disco</t>
  </si>
  <si>
    <t>I got it myself at a party/wedding etc</t>
  </si>
  <si>
    <t>Friends bought it for me/gave it to me</t>
  </si>
  <si>
    <t>My Mother/Father offered/gave it to me</t>
  </si>
  <si>
    <t>My Brother/Sister offered/gave it to me</t>
  </si>
  <si>
    <t>Another relative offered/gave it to me</t>
  </si>
  <si>
    <t>Someone else bought it for me/gave it to me</t>
  </si>
  <si>
    <t>I took it without permission</t>
  </si>
  <si>
    <t>Of those who indicated that adults in their household smoke… Do they smoke inside your home - yes</t>
  </si>
  <si>
    <t>Those responding yes to…</t>
  </si>
  <si>
    <t xml:space="preserve">Those indicating yes to being offered any drug from the above list </t>
  </si>
  <si>
    <t>Those responding yes</t>
  </si>
  <si>
    <t>I wouldnt know where to go / Don't know</t>
  </si>
  <si>
    <t>** Selection of multiple responses was allowed</t>
  </si>
  <si>
    <t>Missing responses -  respondents that answered 'Don't know' or refused to answer the question have not been included in the base number.</t>
  </si>
  <si>
    <t xml:space="preserve">The exception to this is when the proportion is considered high or is of importance to the question, in such instances, the proportion answering 'Don't Know' will be included in the table. </t>
  </si>
  <si>
    <t>Deprivation measure and urban/rural have been calculated based on the postcode of the pupil.</t>
  </si>
  <si>
    <t>Ever taken Cannabis- Yes</t>
  </si>
  <si>
    <t>*Respondents who indiciated they had not heard of e-cigarettes were not asked this question and have not been included in these tables</t>
  </si>
  <si>
    <t>Of those who have ever taken an alcoholic drink… Ever had so much alcohol that you were drunk - yes</t>
  </si>
  <si>
    <t xml:space="preserve">The fieldwork for the survey ran between September 2022 and March 2023. A total of 7,498  children completed the survey. </t>
  </si>
  <si>
    <t>3,726 children competed version A and 3,772 children completed version B. This workbook is comprised of responses to questions asked in version B.</t>
  </si>
  <si>
    <t>Table 3: Of those who have ever smoked… How often do you smoke cigarettes now?</t>
  </si>
  <si>
    <t>I do not smoke now</t>
  </si>
  <si>
    <t>Current Smoker</t>
  </si>
  <si>
    <t>Regular Smoker</t>
  </si>
  <si>
    <t>Table 4: Of those who have ever smoked…  What age were you when you had your first cigarette?</t>
  </si>
  <si>
    <t>Table 5: Of those who have ever smoked… What is the main reason why you first smoked a cigarette?</t>
  </si>
  <si>
    <t>Table 7: Of those who currently smoke… Have you ever tried to quit smoking?</t>
  </si>
  <si>
    <t>Table 8: Do any adults in your household smoke? When we say household, we mean the people that you live with (even if you only live with them some of the time)</t>
  </si>
  <si>
    <t>Table 9: Are visitors allowed to smoke inside your home?</t>
  </si>
  <si>
    <t>Table 10: Have you heard of e-cigarettes, sometimes known as electronic cigarettes or vaping?</t>
  </si>
  <si>
    <t>Table 11: Have you ever used e-cigarettes?</t>
  </si>
  <si>
    <t>Table 12: Of those who have ever used e-cigarettes… How often do you use e-cigarettes now?</t>
  </si>
  <si>
    <t>Table 13: Of those who have ever used both cigarettes and e-cigarettes… Did you start using e-cigarettes…</t>
  </si>
  <si>
    <t>Table 14: Of those who have ever used e-cigarettes… Thinking about the first time you ever tried an e-cigarette, what was the main reason for doing so?</t>
  </si>
  <si>
    <t>Table 15: Of those who have ever used e-cigarettes… The first time you tried an e-cigarette where did you get it from?</t>
  </si>
  <si>
    <t>Table 16: Of those who currently use e-cigarettes… Why do you currently use e-cigarettes? Please give the MAIN reason only.?</t>
  </si>
  <si>
    <t>Table 17: Of those who currently use e-cigarettes… Where do you usually get your e-cigarettes from? Please give the MAIN place only.</t>
  </si>
  <si>
    <t>Table 18: Of those who currently use e-cigarettes… What type of e-cigarette do you normally use?</t>
  </si>
  <si>
    <t>Table 19: Do any adults in your household use e-cigarettes? When we say household, we mean people that you live with (even if you only live with them for some of the time)</t>
  </si>
  <si>
    <t>Table 20: Other than the cigarettes and e-cigarettes we have already asked about, have you ever used any of the following?</t>
  </si>
  <si>
    <t>Table 21: Alcohol trend</t>
  </si>
  <si>
    <t>Table 22: Have you ever taken an alcoholic drink?</t>
  </si>
  <si>
    <t>Table 23: Of those who have ever taken an alcoholic drink… What age were you when you had your first alcoholic drink?</t>
  </si>
  <si>
    <t>Table 24: Of those who have ever taken an alcoholic drink… How did you get the alcoholic drink the last time you drank?</t>
  </si>
  <si>
    <t>Table 25: Of those who have ever taken an alcoholic drink… At present, how often do you drink anything alcoholic?</t>
  </si>
  <si>
    <t>Table 26: Of those who have ever taken an alcoholic drink… Have you ever had so much alcohol that you were drunk?</t>
  </si>
  <si>
    <t>Table 27: Of those who have ever taken an alcoholic drink… Have you deliberately tried to get drunk in the last month?</t>
  </si>
  <si>
    <t xml:space="preserve">Table 28: Of those who have ever been drunk… How many times have you been drunk in the last month? </t>
  </si>
  <si>
    <t>Table 29: Of those who have ever taken an alcoholic drink… Have you ever bought alcohol yourself?</t>
  </si>
  <si>
    <t>Table 30: Of those who have ever taken an alcoholic drink… As a result of drinking alcohol have you ever…?</t>
  </si>
  <si>
    <t>Table 31: Have you ever had any type of education on the use of alcohol in the last school year?</t>
  </si>
  <si>
    <t>Table 32: Do any adults in your household drink alcohol? When we say household, we mean the people that you live with (even if you only live with them some of the time)</t>
  </si>
  <si>
    <t>Table 33: Drug trend</t>
  </si>
  <si>
    <t>Table 34: Have you ever been offered any of the following drugs? - Yes</t>
  </si>
  <si>
    <t>Table 35: Of those who had been offered drugs… What age were you the first time you were offered drugs?</t>
  </si>
  <si>
    <t>Table 36: Have you ever used or taken any of the drugs listed before (even if only once)?</t>
  </si>
  <si>
    <t>Table 37: Have you ever taken the following drugs?</t>
  </si>
  <si>
    <t>Table 38: Of those who have ever taken drugs… How often do you usually take drugs?</t>
  </si>
  <si>
    <t>Table 39: Of those who have ever taken drugs… Who were you with the last time you took drugs?</t>
  </si>
  <si>
    <t>Table 40: Of those who have ever taken drugs… Where were you the last time you took drugs?</t>
  </si>
  <si>
    <t>Table 41: Of those who have ever taken drugs… The last time you used drugs, were you also drinking alcohol?</t>
  </si>
  <si>
    <t>Table 42: Of those who have ever taken drugs… The last time you used drugs, did you use more than one type of drug?</t>
  </si>
  <si>
    <t>Table 43: Of those who have ever taken drugs… As a result of taking drugs have you ever…?</t>
  </si>
  <si>
    <t>Table 44: Of those who have ever taken drugs… Have you ever felt that you needed to get help or treatment because you were using drugs?</t>
  </si>
  <si>
    <t>Table 45: If you felt that you needed to get help because you were using drugs, who/where would you go to?</t>
  </si>
  <si>
    <t>Table 46: Have you ever had any type of education on the use of drugs, including solvents in the last school year?</t>
  </si>
  <si>
    <t>Table 47: Do any adults in your household take drugs?</t>
  </si>
  <si>
    <t>Table 48: Do you think it's ok for someone your age to…</t>
  </si>
  <si>
    <t>Table 44: Of those who have ever taken drugs…  Have you ever felt that you needed to get help or treatment because you were using drugs?</t>
  </si>
  <si>
    <t>Table 22 : Have you ever taken an alcoholic drink?</t>
  </si>
  <si>
    <t>Table 19: Do any adults in your household use e-cigarettes? When we say household, we mean people that you live with (even if you only live with them for some of the time) e-cigarettes?</t>
  </si>
  <si>
    <t>Table 17: Of those who have ever used e-cigarettes… Where do you usually get your e-cigarettes from? Please give the MAIN place only.</t>
  </si>
  <si>
    <t>Table 16: Of those who currently use e-cigarettes… Why do you currently use e-cigarettes? Please give the MAIN reason only.</t>
  </si>
  <si>
    <t>Table 5: Of those who have ever smoked… Why did you try smoking?</t>
  </si>
  <si>
    <t>Table 4: Of those who have ever smoked… What age were you when you had your first cigarette?</t>
  </si>
  <si>
    <t>Young Persons' Behaviour and Attitudes Survey 2022</t>
  </si>
  <si>
    <t>This report presents an overview of the smoking, alcohol and drugs modules from the most recent survey undertaken in 2022 and includes comparisons with previous surveys where appropriate</t>
  </si>
  <si>
    <t>I can't remember</t>
  </si>
  <si>
    <t>Please note that some of the questions on drugs and solvents changed from 2016 onwards and thus may not be directly comparable with those asked in previous years.</t>
  </si>
  <si>
    <t>Table 6: Of those who currently smoke… Where do you usually get your cigarettes from?</t>
  </si>
  <si>
    <t>* Note - 59 respondents (1.6% ) indicated that they didn't know if visitors were allowed to smoke inside their home; these have been excluded from the above.</t>
  </si>
  <si>
    <t>* Note - 33 respondents (6.6% ) indicated that they didn't know what age they were; and 31 (6.3%) did not provide an answer; these have been excluded from the above.</t>
  </si>
  <si>
    <t>* Note - 119 respondents (3.2%) indicated that they didn't know; these have been excluded from the above.</t>
  </si>
  <si>
    <t xml:space="preserve">* Note - 65 respondents (2.3%) responded that they didn't know; these have been excluded from the above. </t>
  </si>
  <si>
    <t>** Note - 88 respondents (2.4% ) responded that they didn't know; these have been excluded from the above.</t>
  </si>
  <si>
    <t xml:space="preserve">* Note - 120 respondents (4.2% ) responded that they didn't know; these have been excluded from the above. </t>
  </si>
  <si>
    <t>posted/wrote something on a social networking site like Facebook or Twitter that you wished you hadn't</t>
  </si>
  <si>
    <t>Posted/wrote something on a social networking site like Facebook or Twitter that you wished you hadn't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</si>
</sst>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
    <numFmt numFmtId="166" formatCode="0.0"/>
    <numFmt numFmtId="167" formatCode="0.0%"/>
    <numFmt numFmtId="168" formatCode="_-* #,##0_-;\-* #,##0_-;_-* &quot;-&quot;??_-;_-@_-"/>
  </numFmts>
  <fonts count="16">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22"/>
      <color theme="1"/>
      <name val="Arial"/>
      <family val="2"/>
    </font>
    <font>
      <b/>
      <sz val="10"/>
      <color theme="1"/>
      <name val="Arial"/>
      <family val="2"/>
    </font>
    <font>
      <sz val="10"/>
      <color theme="1"/>
      <name val="Arial"/>
      <family val="2"/>
    </font>
    <font>
      <sz val="9"/>
      <color rgb="FF264A60"/>
      <name val="Arial"/>
      <family val="2"/>
    </font>
    <font>
      <u/>
      <sz val="11"/>
      <color theme="10"/>
      <name val="Calibri"/>
      <family val="2"/>
      <scheme val="minor"/>
    </font>
    <font>
      <sz val="16"/>
      <color theme="1"/>
      <name val="Arial"/>
      <family val="2"/>
    </font>
    <font>
      <b/>
      <u/>
      <sz val="11"/>
      <color theme="1"/>
      <name val="Calibri"/>
      <family val="2"/>
      <scheme val="minor"/>
    </font>
    <font>
      <sz val="10"/>
      <name val="Arial"/>
      <family val="2"/>
    </font>
    <font>
      <i/>
      <sz val="11"/>
      <color theme="1"/>
      <name val="Calibri"/>
      <family val="2"/>
      <scheme val="minor"/>
    </font>
    <font>
      <b/>
      <u/>
      <sz val="11"/>
      <color theme="10"/>
      <name val="Calibri"/>
      <family val="2"/>
      <scheme val="minor"/>
    </font>
    <font>
      <sz val="11"/>
      <color theme="0"/>
      <name val="Calibri"/>
      <family val="2"/>
      <scheme val="minor"/>
    </font>
    <font>
      <sz val="10"/>
      <color theme="1"/>
      <name val="Arial "/>
    </font>
  </fonts>
  <fills count="9">
    <fill>
      <patternFill patternType="none"/>
    </fill>
    <fill>
      <patternFill patternType="gray125"/>
    </fill>
    <fill>
      <patternFill patternType="solid">
        <fgColor theme="0"/>
        <bgColor indexed="64"/>
      </patternFill>
    </fill>
    <fill>
      <patternFill patternType="solid">
        <fgColor rgb="FF92CDDC"/>
        <bgColor indexed="64"/>
      </patternFill>
    </fill>
    <fill>
      <patternFill patternType="solid">
        <fgColor rgb="FFB6DDE8"/>
        <bgColor indexed="64"/>
      </patternFill>
    </fill>
    <fill>
      <patternFill patternType="solid">
        <fgColor rgb="FFDAEEF3"/>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0" tint="-4.9989318521683403E-2"/>
        <bgColor indexed="64"/>
      </patternFill>
    </fill>
  </fills>
  <borders count="28">
    <border>
      <left/>
      <right/>
      <top/>
      <bottom/>
      <diagonal/>
    </border>
    <border>
      <left style="thick">
        <color indexed="64"/>
      </left>
      <right style="thick">
        <color indexed="64"/>
      </right>
      <top style="thick">
        <color indexed="64"/>
      </top>
      <bottom style="thick">
        <color indexed="64"/>
      </bottom>
      <diagonal/>
    </border>
    <border>
      <left/>
      <right style="medium">
        <color indexed="64"/>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bottom style="medium">
        <color indexed="64"/>
      </bottom>
      <diagonal/>
    </border>
    <border>
      <left/>
      <right style="medium">
        <color indexed="64"/>
      </right>
      <top/>
      <bottom style="medium">
        <color indexed="64"/>
      </bottom>
      <diagonal/>
    </border>
    <border>
      <left/>
      <right style="thick">
        <color indexed="64"/>
      </right>
      <top/>
      <bottom style="medium">
        <color indexed="64"/>
      </bottom>
      <diagonal/>
    </border>
    <border>
      <left style="thick">
        <color indexed="64"/>
      </left>
      <right style="thick">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right style="thin">
        <color rgb="FFE0E0E0"/>
      </right>
      <top/>
      <bottom/>
      <diagonal/>
    </border>
    <border>
      <left style="thin">
        <color rgb="FFE0E0E0"/>
      </left>
      <right style="thin">
        <color rgb="FFE0E0E0"/>
      </right>
      <top/>
      <bottom/>
      <diagonal/>
    </border>
    <border>
      <left style="thin">
        <color rgb="FFE0E0E0"/>
      </left>
      <right/>
      <top/>
      <bottom/>
      <diagonal/>
    </border>
    <border>
      <left/>
      <right/>
      <top style="thick">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medium">
        <color indexed="64"/>
      </left>
      <right style="thick">
        <color indexed="64"/>
      </right>
      <top/>
      <bottom style="medium">
        <color indexed="64"/>
      </bottom>
      <diagonal/>
    </border>
    <border>
      <left/>
      <right style="thick">
        <color indexed="64"/>
      </right>
      <top/>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s>
  <cellStyleXfs count="121">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43" fontId="1" fillId="0" borderId="0" applyFont="0" applyFill="0" applyBorder="0" applyAlignment="0" applyProtection="0"/>
    <xf numFmtId="0" fontId="1" fillId="0" borderId="0"/>
    <xf numFmtId="0" fontId="1" fillId="0" borderId="0"/>
  </cellStyleXfs>
  <cellXfs count="126">
    <xf numFmtId="0" fontId="0" fillId="0" borderId="0" xfId="0"/>
    <xf numFmtId="0" fontId="0" fillId="2" borderId="0" xfId="0" applyFill="1"/>
    <xf numFmtId="0" fontId="4" fillId="2" borderId="0" xfId="0" applyFont="1" applyFill="1"/>
    <xf numFmtId="0" fontId="5" fillId="0" borderId="0" xfId="0" applyFont="1"/>
    <xf numFmtId="0" fontId="5" fillId="3" borderId="1" xfId="0" applyFont="1" applyFill="1" applyBorder="1" applyAlignment="1">
      <alignment wrapText="1"/>
    </xf>
    <xf numFmtId="0" fontId="5" fillId="3" borderId="2" xfId="0" applyFont="1" applyFill="1" applyBorder="1" applyAlignment="1">
      <alignment horizontal="center" wrapText="1"/>
    </xf>
    <xf numFmtId="0" fontId="6" fillId="4" borderId="4" xfId="0" applyFont="1" applyFill="1" applyBorder="1" applyAlignment="1">
      <alignment wrapText="1"/>
    </xf>
    <xf numFmtId="0" fontId="5" fillId="3" borderId="7" xfId="0" applyFont="1" applyFill="1" applyBorder="1" applyAlignment="1">
      <alignment wrapText="1"/>
    </xf>
    <xf numFmtId="3" fontId="5" fillId="3" borderId="8" xfId="0" applyNumberFormat="1" applyFont="1" applyFill="1" applyBorder="1" applyAlignment="1">
      <alignment horizontal="right" wrapText="1"/>
    </xf>
    <xf numFmtId="167" fontId="6" fillId="5" borderId="5" xfId="2" applyNumberFormat="1" applyFont="1" applyFill="1" applyBorder="1" applyAlignment="1">
      <alignment horizontal="right" wrapText="1"/>
    </xf>
    <xf numFmtId="9" fontId="5" fillId="3" borderId="8" xfId="2" applyFont="1" applyFill="1" applyBorder="1" applyAlignment="1">
      <alignment horizontal="right"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1" xfId="0" applyFont="1" applyFill="1" applyBorder="1" applyAlignment="1">
      <alignment vertical="center" wrapText="1"/>
    </xf>
    <xf numFmtId="168" fontId="6" fillId="5" borderId="5" xfId="1" applyNumberFormat="1" applyFont="1" applyFill="1" applyBorder="1" applyAlignment="1">
      <alignment horizontal="right" wrapText="1"/>
    </xf>
    <xf numFmtId="166" fontId="6" fillId="5" borderId="5" xfId="2" applyNumberFormat="1" applyFont="1" applyFill="1" applyBorder="1" applyAlignment="1">
      <alignment horizontal="right" wrapText="1"/>
    </xf>
    <xf numFmtId="0" fontId="3" fillId="0" borderId="0" xfId="0" applyFont="1"/>
    <xf numFmtId="166" fontId="0" fillId="0" borderId="0" xfId="0" applyNumberFormat="1"/>
    <xf numFmtId="0" fontId="6" fillId="6" borderId="4" xfId="0" applyFont="1" applyFill="1" applyBorder="1" applyAlignment="1">
      <alignment wrapText="1"/>
    </xf>
    <xf numFmtId="168" fontId="6" fillId="6" borderId="5" xfId="1" applyNumberFormat="1" applyFont="1" applyFill="1" applyBorder="1" applyAlignment="1">
      <alignment horizontal="right" wrapText="1"/>
    </xf>
    <xf numFmtId="167" fontId="6" fillId="6" borderId="5" xfId="2" applyNumberFormat="1" applyFont="1" applyFill="1" applyBorder="1" applyAlignment="1">
      <alignment horizontal="right" wrapText="1"/>
    </xf>
    <xf numFmtId="166" fontId="6" fillId="6" borderId="5" xfId="2" applyNumberFormat="1" applyFont="1" applyFill="1" applyBorder="1" applyAlignment="1">
      <alignment horizontal="right" wrapText="1"/>
    </xf>
    <xf numFmtId="166" fontId="6" fillId="5" borderId="6" xfId="2" applyNumberFormat="1" applyFont="1" applyFill="1" applyBorder="1" applyAlignment="1">
      <alignment horizontal="right" wrapText="1"/>
    </xf>
    <xf numFmtId="166" fontId="6" fillId="6" borderId="6" xfId="2" applyNumberFormat="1" applyFont="1" applyFill="1" applyBorder="1" applyAlignment="1">
      <alignment horizontal="right" wrapText="1"/>
    </xf>
    <xf numFmtId="0" fontId="6" fillId="4" borderId="7" xfId="0" applyFont="1" applyFill="1" applyBorder="1" applyAlignment="1">
      <alignment wrapText="1"/>
    </xf>
    <xf numFmtId="168" fontId="6" fillId="5" borderId="8" xfId="1" applyNumberFormat="1" applyFont="1" applyFill="1" applyBorder="1" applyAlignment="1">
      <alignment horizontal="right" wrapText="1"/>
    </xf>
    <xf numFmtId="167" fontId="6" fillId="5" borderId="8" xfId="2" applyNumberFormat="1" applyFont="1" applyFill="1" applyBorder="1" applyAlignment="1">
      <alignment horizontal="right" wrapText="1"/>
    </xf>
    <xf numFmtId="166" fontId="6" fillId="5" borderId="8" xfId="2" applyNumberFormat="1" applyFont="1" applyFill="1" applyBorder="1" applyAlignment="1">
      <alignment horizontal="right" wrapText="1"/>
    </xf>
    <xf numFmtId="166" fontId="6" fillId="5" borderId="9" xfId="2" applyNumberFormat="1" applyFont="1" applyFill="1" applyBorder="1" applyAlignment="1">
      <alignment horizontal="right" wrapText="1"/>
    </xf>
    <xf numFmtId="0" fontId="8" fillId="0" borderId="0" xfId="36"/>
    <xf numFmtId="0" fontId="6" fillId="4" borderId="4" xfId="0" applyFont="1" applyFill="1" applyBorder="1" applyAlignment="1">
      <alignment horizontal="left" wrapText="1"/>
    </xf>
    <xf numFmtId="0" fontId="5" fillId="3" borderId="1"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6" fillId="6" borderId="15" xfId="0" applyFont="1" applyFill="1" applyBorder="1" applyAlignment="1">
      <alignment wrapText="1"/>
    </xf>
    <xf numFmtId="1" fontId="6" fillId="7" borderId="14" xfId="0" applyNumberFormat="1" applyFont="1" applyFill="1" applyBorder="1" applyAlignment="1">
      <alignment wrapText="1"/>
    </xf>
    <xf numFmtId="1" fontId="6" fillId="7" borderId="15" xfId="0" applyNumberFormat="1" applyFont="1" applyFill="1" applyBorder="1" applyAlignment="1">
      <alignment wrapText="1"/>
    </xf>
    <xf numFmtId="1" fontId="6" fillId="7" borderId="16" xfId="0" applyNumberFormat="1" applyFont="1" applyFill="1" applyBorder="1" applyAlignment="1">
      <alignment wrapText="1"/>
    </xf>
    <xf numFmtId="167" fontId="0" fillId="0" borderId="0" xfId="2" applyNumberFormat="1" applyFont="1"/>
    <xf numFmtId="0" fontId="2" fillId="0" borderId="0" xfId="0" applyFont="1"/>
    <xf numFmtId="164" fontId="0" fillId="0" borderId="0" xfId="0" applyNumberFormat="1"/>
    <xf numFmtId="0" fontId="9" fillId="2" borderId="0" xfId="0" applyFont="1" applyFill="1"/>
    <xf numFmtId="0" fontId="5" fillId="3" borderId="1" xfId="0" applyFont="1" applyFill="1" applyBorder="1" applyAlignment="1">
      <alignment horizontal="center" wrapText="1"/>
    </xf>
    <xf numFmtId="9" fontId="6" fillId="5" borderId="5" xfId="2" applyFont="1" applyFill="1" applyBorder="1" applyAlignment="1">
      <alignment horizontal="right" wrapText="1"/>
    </xf>
    <xf numFmtId="165" fontId="0" fillId="0" borderId="0" xfId="0" applyNumberFormat="1"/>
    <xf numFmtId="168" fontId="6" fillId="7" borderId="14" xfId="1" applyNumberFormat="1" applyFont="1" applyFill="1" applyBorder="1" applyAlignment="1">
      <alignment wrapText="1"/>
    </xf>
    <xf numFmtId="168" fontId="0" fillId="0" borderId="0" xfId="1" applyNumberFormat="1" applyFont="1"/>
    <xf numFmtId="168" fontId="5" fillId="3" borderId="13" xfId="1" applyNumberFormat="1" applyFont="1" applyFill="1" applyBorder="1" applyAlignment="1">
      <alignment horizontal="center" vertical="center" wrapText="1"/>
    </xf>
    <xf numFmtId="168" fontId="6" fillId="6" borderId="15" xfId="1" applyNumberFormat="1" applyFont="1" applyFill="1" applyBorder="1" applyAlignment="1">
      <alignment wrapText="1"/>
    </xf>
    <xf numFmtId="168" fontId="6" fillId="7" borderId="15" xfId="1" applyNumberFormat="1" applyFont="1" applyFill="1" applyBorder="1" applyAlignment="1">
      <alignment wrapText="1"/>
    </xf>
    <xf numFmtId="168" fontId="6" fillId="7" borderId="16" xfId="1" applyNumberFormat="1" applyFont="1" applyFill="1" applyBorder="1" applyAlignment="1">
      <alignment wrapText="1"/>
    </xf>
    <xf numFmtId="9" fontId="5" fillId="3" borderId="9" xfId="2" applyFont="1" applyFill="1" applyBorder="1" applyAlignment="1">
      <alignment horizontal="right" wrapText="1"/>
    </xf>
    <xf numFmtId="0" fontId="6" fillId="2" borderId="0" xfId="0" applyFont="1" applyFill="1" applyAlignment="1">
      <alignment horizontal="left"/>
    </xf>
    <xf numFmtId="165" fontId="6" fillId="7" borderId="15" xfId="1" applyNumberFormat="1" applyFont="1" applyFill="1" applyBorder="1" applyAlignment="1">
      <alignment horizontal="right" vertical="center" wrapText="1"/>
    </xf>
    <xf numFmtId="168" fontId="6" fillId="7" borderId="15" xfId="1" applyNumberFormat="1" applyFont="1" applyFill="1" applyBorder="1" applyAlignment="1">
      <alignment horizontal="right" vertical="center" wrapText="1"/>
    </xf>
    <xf numFmtId="168" fontId="6" fillId="6" borderId="15" xfId="1" applyNumberFormat="1" applyFont="1" applyFill="1" applyBorder="1" applyAlignment="1">
      <alignment horizontal="right" vertical="center" wrapText="1"/>
    </xf>
    <xf numFmtId="168" fontId="6" fillId="7" borderId="16" xfId="1" applyNumberFormat="1" applyFont="1" applyFill="1" applyBorder="1" applyAlignment="1">
      <alignment horizontal="right" vertical="center" wrapText="1"/>
    </xf>
    <xf numFmtId="0" fontId="5" fillId="3" borderId="3" xfId="0" applyFont="1" applyFill="1" applyBorder="1" applyAlignment="1">
      <alignment horizontal="center" wrapText="1"/>
    </xf>
    <xf numFmtId="167" fontId="6" fillId="5" borderId="6" xfId="2" applyNumberFormat="1" applyFont="1" applyFill="1" applyBorder="1" applyAlignment="1">
      <alignment horizontal="right" wrapText="1"/>
    </xf>
    <xf numFmtId="167" fontId="6" fillId="5" borderId="9" xfId="2" applyNumberFormat="1" applyFont="1" applyFill="1" applyBorder="1" applyAlignment="1">
      <alignment horizontal="right" wrapText="1"/>
    </xf>
    <xf numFmtId="0" fontId="6" fillId="0" borderId="0" xfId="0" applyFont="1" applyAlignment="1">
      <alignment horizontal="left" wrapText="1"/>
    </xf>
    <xf numFmtId="0" fontId="10" fillId="8" borderId="0" xfId="0" applyFont="1" applyFill="1"/>
    <xf numFmtId="0" fontId="0" fillId="8" borderId="0" xfId="0" applyFill="1"/>
    <xf numFmtId="0" fontId="0" fillId="8" borderId="0" xfId="0" applyFill="1" applyAlignment="1">
      <alignment horizontal="left" vertical="top" wrapText="1"/>
    </xf>
    <xf numFmtId="0" fontId="0" fillId="8" borderId="0" xfId="0" applyFill="1" applyAlignment="1">
      <alignment horizontal="left" wrapText="1"/>
    </xf>
    <xf numFmtId="0" fontId="8" fillId="8" borderId="0" xfId="36" applyFill="1"/>
    <xf numFmtId="168" fontId="0" fillId="0" borderId="0" xfId="0" applyNumberFormat="1"/>
    <xf numFmtId="9" fontId="0" fillId="0" borderId="0" xfId="2" applyFont="1"/>
    <xf numFmtId="168" fontId="6" fillId="7" borderId="15" xfId="1" applyNumberFormat="1" applyFont="1" applyFill="1" applyBorder="1" applyAlignment="1">
      <alignment horizontal="right" wrapText="1"/>
    </xf>
    <xf numFmtId="168" fontId="6" fillId="7" borderId="16" xfId="1" applyNumberFormat="1" applyFont="1" applyFill="1" applyBorder="1" applyAlignment="1">
      <alignment horizontal="right" wrapText="1"/>
    </xf>
    <xf numFmtId="165" fontId="6" fillId="7" borderId="15" xfId="1" applyNumberFormat="1" applyFont="1" applyFill="1" applyBorder="1" applyAlignment="1">
      <alignment horizontal="right" wrapText="1"/>
    </xf>
    <xf numFmtId="168" fontId="6" fillId="6" borderId="15" xfId="1" applyNumberFormat="1" applyFont="1" applyFill="1" applyBorder="1" applyAlignment="1">
      <alignment horizontal="right" wrapText="1"/>
    </xf>
    <xf numFmtId="9" fontId="6" fillId="5" borderId="6" xfId="2" applyFont="1" applyFill="1" applyBorder="1" applyAlignment="1">
      <alignment horizontal="right" wrapText="1"/>
    </xf>
    <xf numFmtId="9" fontId="6" fillId="5" borderId="8" xfId="2" applyFont="1" applyFill="1" applyBorder="1" applyAlignment="1">
      <alignment horizontal="right" wrapText="1"/>
    </xf>
    <xf numFmtId="9" fontId="6" fillId="5" borderId="9" xfId="2" applyFont="1" applyFill="1" applyBorder="1" applyAlignment="1">
      <alignment horizontal="right" wrapText="1"/>
    </xf>
    <xf numFmtId="3" fontId="5" fillId="0" borderId="0" xfId="0" applyNumberFormat="1" applyFont="1" applyAlignment="1">
      <alignment horizontal="right" wrapText="1"/>
    </xf>
    <xf numFmtId="9" fontId="5" fillId="0" borderId="0" xfId="2" applyFont="1" applyFill="1" applyBorder="1" applyAlignment="1">
      <alignment horizontal="right" wrapText="1"/>
    </xf>
    <xf numFmtId="0" fontId="7" fillId="0" borderId="11" xfId="54" applyFont="1" applyBorder="1" applyAlignment="1">
      <alignment wrapText="1"/>
    </xf>
    <xf numFmtId="0" fontId="7" fillId="0" borderId="12" xfId="55" applyFont="1" applyBorder="1" applyAlignment="1">
      <alignment wrapText="1"/>
    </xf>
    <xf numFmtId="0" fontId="7" fillId="0" borderId="10" xfId="53" applyFont="1" applyBorder="1" applyAlignment="1">
      <alignment wrapText="1"/>
    </xf>
    <xf numFmtId="0" fontId="7" fillId="0" borderId="10" xfId="62" applyFont="1" applyBorder="1"/>
    <xf numFmtId="0" fontId="0" fillId="8" borderId="0" xfId="0" applyFill="1" applyAlignment="1">
      <alignment wrapText="1"/>
    </xf>
    <xf numFmtId="0" fontId="0" fillId="8" borderId="0" xfId="0" applyFill="1" applyAlignment="1">
      <alignment vertical="top"/>
    </xf>
    <xf numFmtId="167" fontId="11" fillId="5" borderId="5" xfId="2" applyNumberFormat="1" applyFont="1" applyFill="1" applyBorder="1" applyAlignment="1">
      <alignment horizontal="right" wrapText="1"/>
    </xf>
    <xf numFmtId="167" fontId="11" fillId="7" borderId="5" xfId="2" applyNumberFormat="1" applyFont="1" applyFill="1" applyBorder="1" applyAlignment="1">
      <alignment horizontal="right" wrapText="1"/>
    </xf>
    <xf numFmtId="167" fontId="11" fillId="5" borderId="8" xfId="2" applyNumberFormat="1" applyFont="1" applyFill="1" applyBorder="1" applyAlignment="1">
      <alignment horizontal="right" wrapText="1"/>
    </xf>
    <xf numFmtId="0" fontId="12" fillId="0" borderId="0" xfId="0" applyFont="1" applyAlignment="1">
      <alignment horizontal="justify" vertical="center"/>
    </xf>
    <xf numFmtId="0" fontId="12" fillId="0" borderId="0" xfId="0" applyFont="1"/>
    <xf numFmtId="0" fontId="8" fillId="2" borderId="0" xfId="36" applyFill="1"/>
    <xf numFmtId="0" fontId="6" fillId="0" borderId="0" xfId="0" applyFont="1" applyAlignment="1">
      <alignment horizontal="left"/>
    </xf>
    <xf numFmtId="168" fontId="6" fillId="7" borderId="5" xfId="1" applyNumberFormat="1" applyFont="1" applyFill="1" applyBorder="1" applyAlignment="1">
      <alignment horizontal="right" wrapText="1"/>
    </xf>
    <xf numFmtId="167" fontId="6" fillId="7" borderId="5" xfId="2" applyNumberFormat="1" applyFont="1" applyFill="1" applyBorder="1" applyAlignment="1">
      <alignment horizontal="right" wrapText="1"/>
    </xf>
    <xf numFmtId="166" fontId="6" fillId="7" borderId="5" xfId="2" applyNumberFormat="1" applyFont="1" applyFill="1" applyBorder="1" applyAlignment="1">
      <alignment horizontal="right" wrapText="1"/>
    </xf>
    <xf numFmtId="166" fontId="6" fillId="7" borderId="6" xfId="2" applyNumberFormat="1" applyFont="1" applyFill="1" applyBorder="1" applyAlignment="1">
      <alignment horizontal="right" wrapText="1"/>
    </xf>
    <xf numFmtId="0" fontId="13" fillId="0" borderId="0" xfId="36" applyFont="1" applyFill="1" applyBorder="1" applyAlignment="1">
      <alignment wrapText="1"/>
    </xf>
    <xf numFmtId="0" fontId="13" fillId="8" borderId="0" xfId="36" applyFont="1" applyFill="1" applyBorder="1" applyAlignment="1"/>
    <xf numFmtId="0" fontId="6" fillId="4" borderId="17" xfId="0" applyFont="1" applyFill="1" applyBorder="1" applyAlignment="1">
      <alignment wrapText="1"/>
    </xf>
    <xf numFmtId="167" fontId="6" fillId="0" borderId="0" xfId="2" applyNumberFormat="1" applyFont="1" applyFill="1" applyBorder="1" applyAlignment="1">
      <alignment horizontal="right" wrapText="1"/>
    </xf>
    <xf numFmtId="167" fontId="6" fillId="5" borderId="19" xfId="2" applyNumberFormat="1" applyFont="1" applyFill="1" applyBorder="1" applyAlignment="1">
      <alignment horizontal="right" wrapText="1"/>
    </xf>
    <xf numFmtId="168" fontId="6" fillId="6" borderId="18" xfId="1" applyNumberFormat="1" applyFont="1" applyFill="1" applyBorder="1" applyAlignment="1">
      <alignment horizontal="right" wrapText="1"/>
    </xf>
    <xf numFmtId="168" fontId="6" fillId="6" borderId="20" xfId="1" applyNumberFormat="1" applyFont="1" applyFill="1" applyBorder="1" applyAlignment="1">
      <alignment horizontal="right" wrapText="1"/>
    </xf>
    <xf numFmtId="0" fontId="6" fillId="4" borderId="21" xfId="0" applyFont="1" applyFill="1" applyBorder="1" applyAlignment="1">
      <alignment wrapText="1"/>
    </xf>
    <xf numFmtId="167" fontId="6" fillId="5" borderId="22" xfId="2" applyNumberFormat="1" applyFont="1" applyFill="1" applyBorder="1" applyAlignment="1">
      <alignment horizontal="right" wrapText="1"/>
    </xf>
    <xf numFmtId="167" fontId="6" fillId="5" borderId="23" xfId="2" applyNumberFormat="1" applyFont="1" applyFill="1" applyBorder="1" applyAlignment="1">
      <alignment horizontal="right" wrapText="1"/>
    </xf>
    <xf numFmtId="168" fontId="6" fillId="6" borderId="24" xfId="1" applyNumberFormat="1" applyFont="1" applyFill="1" applyBorder="1" applyAlignment="1">
      <alignment wrapText="1"/>
    </xf>
    <xf numFmtId="167" fontId="6" fillId="5" borderId="25" xfId="2" applyNumberFormat="1" applyFont="1" applyFill="1" applyBorder="1" applyAlignment="1">
      <alignment horizontal="right" wrapText="1"/>
    </xf>
    <xf numFmtId="168" fontId="6" fillId="6" borderId="26" xfId="1" applyNumberFormat="1" applyFont="1" applyFill="1" applyBorder="1" applyAlignment="1">
      <alignment wrapText="1"/>
    </xf>
    <xf numFmtId="0" fontId="6" fillId="6" borderId="27" xfId="0" applyFont="1" applyFill="1" applyBorder="1" applyAlignment="1">
      <alignment wrapText="1"/>
    </xf>
    <xf numFmtId="0" fontId="11" fillId="0" borderId="0" xfId="116"/>
    <xf numFmtId="0" fontId="8" fillId="0" borderId="0" xfId="36" applyFill="1"/>
    <xf numFmtId="0" fontId="11" fillId="0" borderId="0" xfId="117"/>
    <xf numFmtId="0" fontId="14" fillId="2" borderId="0" xfId="0" applyFont="1" applyFill="1"/>
    <xf numFmtId="0" fontId="15" fillId="0" borderId="0" xfId="0" applyFont="1"/>
    <xf numFmtId="0" fontId="6" fillId="0" borderId="0" xfId="0" applyFont="1"/>
    <xf numFmtId="0" fontId="6" fillId="2" borderId="0" xfId="0" applyFont="1" applyFill="1"/>
    <xf numFmtId="0" fontId="0" fillId="8" borderId="0" xfId="0" applyFill="1" applyAlignment="1">
      <alignment horizontal="left"/>
    </xf>
    <xf numFmtId="0" fontId="5" fillId="0" borderId="0" xfId="0" applyFont="1" applyAlignment="1">
      <alignment wrapText="1"/>
    </xf>
    <xf numFmtId="168" fontId="6" fillId="7" borderId="16" xfId="118" applyNumberFormat="1" applyFont="1" applyFill="1" applyBorder="1" applyAlignment="1">
      <alignment horizontal="right" vertical="center" wrapText="1"/>
    </xf>
    <xf numFmtId="167" fontId="6" fillId="7" borderId="8" xfId="2" applyNumberFormat="1" applyFont="1" applyFill="1" applyBorder="1" applyAlignment="1">
      <alignment horizontal="right" wrapText="1"/>
    </xf>
    <xf numFmtId="168" fontId="6" fillId="7" borderId="14" xfId="118" applyNumberFormat="1" applyFont="1" applyFill="1" applyBorder="1" applyAlignment="1">
      <alignment wrapText="1"/>
    </xf>
    <xf numFmtId="165" fontId="6" fillId="7" borderId="15" xfId="118" applyNumberFormat="1" applyFont="1" applyFill="1" applyBorder="1" applyAlignment="1">
      <alignment horizontal="right" vertical="center" wrapText="1"/>
    </xf>
    <xf numFmtId="168" fontId="6" fillId="7" borderId="8" xfId="118" applyNumberFormat="1" applyFont="1" applyFill="1" applyBorder="1" applyAlignment="1">
      <alignment horizontal="right" wrapText="1"/>
    </xf>
    <xf numFmtId="168" fontId="6" fillId="7" borderId="15" xfId="118" applyNumberFormat="1" applyFont="1" applyFill="1" applyBorder="1" applyAlignment="1">
      <alignment horizontal="right" vertical="center" wrapText="1"/>
    </xf>
    <xf numFmtId="168" fontId="6" fillId="6" borderId="5" xfId="118" applyNumberFormat="1" applyFont="1" applyFill="1" applyBorder="1" applyAlignment="1">
      <alignment horizontal="right" wrapText="1"/>
    </xf>
    <xf numFmtId="168" fontId="6" fillId="6" borderId="15" xfId="118" applyNumberFormat="1" applyFont="1" applyFill="1" applyBorder="1" applyAlignment="1">
      <alignment wrapText="1"/>
    </xf>
    <xf numFmtId="168" fontId="6" fillId="6" borderId="15" xfId="118" applyNumberFormat="1" applyFont="1" applyFill="1" applyBorder="1" applyAlignment="1">
      <alignment horizontal="right" vertical="center" wrapText="1"/>
    </xf>
    <xf numFmtId="168" fontId="6" fillId="7" borderId="5" xfId="118" applyNumberFormat="1" applyFont="1" applyFill="1" applyBorder="1" applyAlignment="1">
      <alignment horizontal="right" wrapText="1"/>
    </xf>
  </cellXfs>
  <cellStyles count="121">
    <cellStyle name="Comma" xfId="1" builtinId="3"/>
    <cellStyle name="Comma 2" xfId="118" xr:uid="{CAF9AB16-76AB-41D8-BA4A-6BF33EF033D4}"/>
    <cellStyle name="Hyperlink" xfId="36" builtinId="8"/>
    <cellStyle name="Normal" xfId="0" builtinId="0"/>
    <cellStyle name="Normal_Table 20 a,b" xfId="116" xr:uid="{C0A05F70-E9D3-431A-B412-B0C84B46DB1A}"/>
    <cellStyle name="Normal_Table 35 a,b,c" xfId="117" xr:uid="{C312D66E-5CF2-4928-ABE4-DBDC17347B7C}"/>
    <cellStyle name="Percent" xfId="2" builtinId="5"/>
    <cellStyle name="style1592218793006" xfId="84" xr:uid="{00000000-0005-0000-0000-000004000000}"/>
    <cellStyle name="style1599125663345" xfId="7" xr:uid="{00000000-0005-0000-0000-000005000000}"/>
    <cellStyle name="style1599125663388" xfId="8" xr:uid="{00000000-0005-0000-0000-000006000000}"/>
    <cellStyle name="style1599125663429" xfId="9" xr:uid="{00000000-0005-0000-0000-000007000000}"/>
    <cellStyle name="style1599125663471" xfId="11" xr:uid="{00000000-0005-0000-0000-000008000000}"/>
    <cellStyle name="style1599125663512" xfId="12" xr:uid="{00000000-0005-0000-0000-000009000000}"/>
    <cellStyle name="style1599125663591" xfId="18" xr:uid="{00000000-0005-0000-0000-00000A000000}"/>
    <cellStyle name="style1599125663634" xfId="3" xr:uid="{00000000-0005-0000-0000-00000B000000}"/>
    <cellStyle name="style1599125663676" xfId="19" xr:uid="{00000000-0005-0000-0000-00000C000000}"/>
    <cellStyle name="style1599125663759" xfId="14" xr:uid="{00000000-0005-0000-0000-00000D000000}"/>
    <cellStyle name="style1599125663842" xfId="22" xr:uid="{00000000-0005-0000-0000-00000E000000}"/>
    <cellStyle name="style1599125663885" xfId="10" xr:uid="{00000000-0005-0000-0000-00000F000000}"/>
    <cellStyle name="style1599125663926" xfId="15" xr:uid="{00000000-0005-0000-0000-000010000000}"/>
    <cellStyle name="style1599125663968" xfId="5" xr:uid="{00000000-0005-0000-0000-000011000000}"/>
    <cellStyle name="style1599125664277" xfId="38" xr:uid="{00000000-0005-0000-0000-000012000000}"/>
    <cellStyle name="style1599125664408" xfId="4" xr:uid="{00000000-0005-0000-0000-000013000000}"/>
    <cellStyle name="style1599125664440" xfId="13" xr:uid="{00000000-0005-0000-0000-000014000000}"/>
    <cellStyle name="style1599125664471" xfId="6" xr:uid="{00000000-0005-0000-0000-000015000000}"/>
    <cellStyle name="style1599125664503" xfId="16" xr:uid="{00000000-0005-0000-0000-000016000000}"/>
    <cellStyle name="style1599125664536" xfId="17" xr:uid="{00000000-0005-0000-0000-000017000000}"/>
    <cellStyle name="style1599125664568" xfId="20" xr:uid="{00000000-0005-0000-0000-000018000000}"/>
    <cellStyle name="style1599125664600" xfId="21" xr:uid="{00000000-0005-0000-0000-000019000000}"/>
    <cellStyle name="style1599125664944" xfId="26" xr:uid="{00000000-0005-0000-0000-00001A000000}"/>
    <cellStyle name="style1599125664985" xfId="27" xr:uid="{00000000-0005-0000-0000-00001B000000}"/>
    <cellStyle name="style1599125665024" xfId="28" xr:uid="{00000000-0005-0000-0000-00001C000000}"/>
    <cellStyle name="style1599125665064" xfId="29" xr:uid="{00000000-0005-0000-0000-00001D000000}"/>
    <cellStyle name="style1599125665104" xfId="30" xr:uid="{00000000-0005-0000-0000-00001E000000}"/>
    <cellStyle name="style1599125665146" xfId="32" xr:uid="{00000000-0005-0000-0000-00001F000000}"/>
    <cellStyle name="style1599125665187" xfId="33" xr:uid="{00000000-0005-0000-0000-000020000000}"/>
    <cellStyle name="style1599125665228" xfId="34" xr:uid="{00000000-0005-0000-0000-000021000000}"/>
    <cellStyle name="style1599125665269" xfId="35" xr:uid="{00000000-0005-0000-0000-000022000000}"/>
    <cellStyle name="style1599125665311" xfId="23" xr:uid="{00000000-0005-0000-0000-000023000000}"/>
    <cellStyle name="style1599125665343" xfId="24" xr:uid="{00000000-0005-0000-0000-000024000000}"/>
    <cellStyle name="style1599125665375" xfId="25" xr:uid="{00000000-0005-0000-0000-000025000000}"/>
    <cellStyle name="style1599125665780" xfId="39" xr:uid="{00000000-0005-0000-0000-000026000000}"/>
    <cellStyle name="style1599125665811" xfId="31" xr:uid="{00000000-0005-0000-0000-000027000000}"/>
    <cellStyle name="style1599125666013" xfId="37" xr:uid="{00000000-0005-0000-0000-000028000000}"/>
    <cellStyle name="style1599125666640" xfId="41" xr:uid="{00000000-0005-0000-0000-000029000000}"/>
    <cellStyle name="style1599125666974" xfId="40" xr:uid="{00000000-0005-0000-0000-00002A000000}"/>
    <cellStyle name="style1599125667005" xfId="42" xr:uid="{00000000-0005-0000-0000-00002B000000}"/>
    <cellStyle name="style1599125667036" xfId="43" xr:uid="{00000000-0005-0000-0000-00002C000000}"/>
    <cellStyle name="style1599125667079" xfId="81" xr:uid="{00000000-0005-0000-0000-00002D000000}"/>
    <cellStyle name="style1599125667112" xfId="82" xr:uid="{00000000-0005-0000-0000-00002E000000}"/>
    <cellStyle name="style1599125667905" xfId="115" xr:uid="{83DF18D2-AFB0-4459-B73C-41FFE7D123CA}"/>
    <cellStyle name="style1599125828046" xfId="83" xr:uid="{00000000-0005-0000-0000-00002F000000}"/>
    <cellStyle name="style1599125828550" xfId="85" xr:uid="{00000000-0005-0000-0000-000030000000}"/>
    <cellStyle name="style1599135614438" xfId="64" xr:uid="{00000000-0005-0000-0000-000031000000}"/>
    <cellStyle name="style1599135614484" xfId="66" xr:uid="{00000000-0005-0000-0000-000032000000}"/>
    <cellStyle name="style1599135614570" xfId="46" xr:uid="{00000000-0005-0000-0000-000033000000}"/>
    <cellStyle name="style1599135614653" xfId="52" xr:uid="{00000000-0005-0000-0000-000034000000}"/>
    <cellStyle name="style1599135615564" xfId="65" xr:uid="{00000000-0005-0000-0000-000035000000}"/>
    <cellStyle name="style1599135616066" xfId="44" xr:uid="{00000000-0005-0000-0000-000036000000}"/>
    <cellStyle name="style1599135616097" xfId="45" xr:uid="{00000000-0005-0000-0000-000037000000}"/>
    <cellStyle name="style1599135616128" xfId="47" xr:uid="{00000000-0005-0000-0000-000038000000}"/>
    <cellStyle name="style1599135616159" xfId="48" xr:uid="{00000000-0005-0000-0000-000039000000}"/>
    <cellStyle name="style1599135616191" xfId="49" xr:uid="{00000000-0005-0000-0000-00003A000000}"/>
    <cellStyle name="style1599135616222" xfId="50" xr:uid="{00000000-0005-0000-0000-00003B000000}"/>
    <cellStyle name="style1599135616253" xfId="51" xr:uid="{00000000-0005-0000-0000-00003C000000}"/>
    <cellStyle name="style1599135616758" xfId="53" xr:uid="{00000000-0005-0000-0000-00003D000000}"/>
    <cellStyle name="style1599135616798" xfId="54" xr:uid="{00000000-0005-0000-0000-00003E000000}"/>
    <cellStyle name="style1599135616840" xfId="55" xr:uid="{00000000-0005-0000-0000-00003F000000}"/>
    <cellStyle name="style1599135616881" xfId="56" xr:uid="{00000000-0005-0000-0000-000040000000}"/>
    <cellStyle name="style1599135616923" xfId="57" xr:uid="{00000000-0005-0000-0000-000041000000}"/>
    <cellStyle name="style1599135616964" xfId="58" xr:uid="{00000000-0005-0000-0000-000042000000}"/>
    <cellStyle name="style1599135617006" xfId="59" xr:uid="{00000000-0005-0000-0000-000043000000}"/>
    <cellStyle name="style1599135617039" xfId="60" xr:uid="{00000000-0005-0000-0000-000044000000}"/>
    <cellStyle name="style1599135617072" xfId="61" xr:uid="{00000000-0005-0000-0000-000045000000}"/>
    <cellStyle name="style1599135617484" xfId="62" xr:uid="{00000000-0005-0000-0000-000046000000}"/>
    <cellStyle name="style1599135617515" xfId="63" xr:uid="{00000000-0005-0000-0000-000047000000}"/>
    <cellStyle name="style1600177561257" xfId="75" xr:uid="{00000000-0005-0000-0000-000048000000}"/>
    <cellStyle name="style1600177561319" xfId="77" xr:uid="{00000000-0005-0000-0000-000049000000}"/>
    <cellStyle name="style1600177561426" xfId="70" xr:uid="{00000000-0005-0000-0000-00004A000000}"/>
    <cellStyle name="style1600177561519" xfId="80" xr:uid="{00000000-0005-0000-0000-00004B000000}"/>
    <cellStyle name="style1600177562440" xfId="76" xr:uid="{00000000-0005-0000-0000-00004C000000}"/>
    <cellStyle name="style1600177562784" xfId="71" xr:uid="{00000000-0005-0000-0000-00004D000000}"/>
    <cellStyle name="style1600177562921" xfId="68" xr:uid="{00000000-0005-0000-0000-00004E000000}"/>
    <cellStyle name="style1600177562954" xfId="69" xr:uid="{00000000-0005-0000-0000-00004F000000}"/>
    <cellStyle name="style1600177562986" xfId="72" xr:uid="{00000000-0005-0000-0000-000050000000}"/>
    <cellStyle name="style1600177563019" xfId="73" xr:uid="{00000000-0005-0000-0000-000051000000}"/>
    <cellStyle name="style1600177563052" xfId="74" xr:uid="{00000000-0005-0000-0000-000052000000}"/>
    <cellStyle name="style1600177563086" xfId="78" xr:uid="{00000000-0005-0000-0000-000053000000}"/>
    <cellStyle name="style1600177563119" xfId="79" xr:uid="{00000000-0005-0000-0000-000054000000}"/>
    <cellStyle name="style1600177563175" xfId="67" xr:uid="{00000000-0005-0000-0000-000055000000}"/>
    <cellStyle name="style1686901604647" xfId="89" xr:uid="{75F8F67D-6B90-4509-A243-B37BBA8591B9}"/>
    <cellStyle name="style1686901604730" xfId="96" xr:uid="{D8898EB2-A06F-4F56-8EF5-BE82956DA868}"/>
    <cellStyle name="style1686901604897" xfId="92" xr:uid="{F3825EEB-341D-4717-83B9-CF76FBE6CA53}"/>
    <cellStyle name="style1686901605056" xfId="99" xr:uid="{419D3DA4-3326-4CE3-A802-668EF8550070}"/>
    <cellStyle name="style1686901605392" xfId="93" xr:uid="{60551B3D-069B-4FCC-AC09-C75C14327BFF}"/>
    <cellStyle name="style1686901606319" xfId="113" xr:uid="{CC41500A-7BA4-46A2-86C6-D90842FC6A4C}"/>
    <cellStyle name="style1686901606575" xfId="111" xr:uid="{B6D1530D-5919-4593-9457-D51230C7FCC1}"/>
    <cellStyle name="style1686901606668" xfId="112" xr:uid="{67B4802E-F205-42C8-93B6-28ABC0A76CDB}"/>
    <cellStyle name="style1686901606799" xfId="114" xr:uid="{87BEB135-655F-4896-8453-03CDA8629978}"/>
    <cellStyle name="style1686901606903" xfId="87" xr:uid="{503F944D-FC20-4499-9679-40D4599C6357}"/>
    <cellStyle name="style1686901606958" xfId="88" xr:uid="{ACFD6EEC-93E3-40F8-8448-EF72BB5B42BC}"/>
    <cellStyle name="style1686901607089" xfId="86" xr:uid="{D759888C-F659-4CB4-8BD7-A15E4B7B0B8B}"/>
    <cellStyle name="style1686901608755" xfId="100" xr:uid="{D4DB3F81-38CF-407D-AC8C-A07925547B9D}"/>
    <cellStyle name="style1686901610287" xfId="110" xr:uid="{7364524E-CDDB-426D-995A-6D701714FD55}"/>
    <cellStyle name="style1686901612235" xfId="91" xr:uid="{5A3866DE-A028-471E-89CB-B0CB395A283C}"/>
    <cellStyle name="style1686901612646" xfId="101" xr:uid="{16324023-ACCF-4C03-BCC3-57AACB3CE22E}"/>
    <cellStyle name="style1686901613393" xfId="90" xr:uid="{E42F99BD-E2D8-4D17-BA77-488508B71822}"/>
    <cellStyle name="style1686901613452" xfId="94" xr:uid="{23834D73-4EE9-44D3-A045-D2938F0D7889}"/>
    <cellStyle name="style1686901613505" xfId="95" xr:uid="{0B9E851F-05E6-4DCA-B6CF-CD26E59B609C}"/>
    <cellStyle name="style1686901613630" xfId="97" xr:uid="{2C7090A8-A101-4F85-BCD3-65A2D30953E6}"/>
    <cellStyle name="style1686901613690" xfId="98" xr:uid="{85976F29-1227-438C-9795-506344362BEF}"/>
    <cellStyle name="style1687249193141" xfId="106" xr:uid="{1C324466-D5B6-409F-9C9F-7FAF35FFBAE2}"/>
    <cellStyle name="style1687249193225" xfId="102" xr:uid="{2020B9E0-738A-4F11-B149-22E0C3F78209}"/>
    <cellStyle name="style1687249193409" xfId="109" xr:uid="{20E16A0B-14CE-45BE-86E9-5FD18DF5BBDB}"/>
    <cellStyle name="style1687249193494" xfId="107" xr:uid="{61ED947E-9B13-4413-9FAE-D17CBE80AA1B}"/>
    <cellStyle name="style1687249193605" xfId="108" xr:uid="{C350FD9C-895D-484C-A457-3DF4ADE9B459}"/>
    <cellStyle name="style1687249193699" xfId="105" xr:uid="{130D876D-F47D-4800-A935-B4FDB85F96EE}"/>
    <cellStyle name="style1687249193774" xfId="103" xr:uid="{40C84137-A453-4294-BBCB-32CDE095C563}"/>
    <cellStyle name="style1687249193895" xfId="104" xr:uid="{3AA86F22-2C3E-427D-8F5B-4147D3633064}"/>
    <cellStyle name="style1691672996494" xfId="119" xr:uid="{AE6C45E1-5F0D-4A8C-B369-47CA058E970C}"/>
    <cellStyle name="style1691673002369" xfId="120" xr:uid="{DE810A04-8D30-4970-8337-6B7B8372E99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0.xml.rels><?xml version="1.0" encoding="UTF-8" standalone="yes"?>
<Relationships xmlns="http://schemas.openxmlformats.org/package/2006/relationships"><Relationship Id="rId1" Type="http://schemas.openxmlformats.org/officeDocument/2006/relationships/hyperlink" Target="mailto:phirb@health-ni.gsi.gov.uk"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98"/>
  <sheetViews>
    <sheetView tabSelected="1" workbookViewId="0">
      <selection activeCell="A3" sqref="A3"/>
    </sheetView>
  </sheetViews>
  <sheetFormatPr defaultColWidth="0" defaultRowHeight="14.5" zeroHeight="1"/>
  <cols>
    <col min="1" max="33" width="9.1796875" customWidth="1"/>
    <col min="34" max="16384" width="9.1796875" hidden="1"/>
  </cols>
  <sheetData>
    <row r="1" spans="1:33" ht="27.5">
      <c r="A1" s="2" t="s">
        <v>368</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3" ht="20">
      <c r="A2" s="40" t="s">
        <v>0</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row>
    <row r="4" spans="1:33">
      <c r="A4" s="29" t="s">
        <v>277</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3">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row>
    <row r="6" spans="1:33">
      <c r="A6" s="29" t="s">
        <v>191</v>
      </c>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row>
    <row r="7" spans="1:33">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row>
    <row r="8" spans="1:33">
      <c r="A8" s="87" t="s">
        <v>313</v>
      </c>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row>
    <row r="9" spans="1:33">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row>
    <row r="10" spans="1:33">
      <c r="A10" s="29" t="s">
        <v>367</v>
      </c>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row>
    <row r="11" spans="1:3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row>
    <row r="12" spans="1:33">
      <c r="A12" s="29" t="s">
        <v>366</v>
      </c>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row>
    <row r="13" spans="1:33">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row>
    <row r="14" spans="1:33">
      <c r="A14" s="29" t="s">
        <v>372</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row>
    <row r="15" spans="1:33">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row>
    <row r="16" spans="1:33">
      <c r="A16" s="29" t="s">
        <v>319</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row>
    <row r="17" spans="1:3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row>
    <row r="18" spans="1:33">
      <c r="A18" s="29" t="s">
        <v>320</v>
      </c>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row>
    <row r="19" spans="1:33">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row>
    <row r="20" spans="1:33">
      <c r="A20" s="29" t="s">
        <v>321</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1:33">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row>
    <row r="22" spans="1:33">
      <c r="A22" s="29" t="s">
        <v>322</v>
      </c>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row>
    <row r="23" spans="1:33">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row>
    <row r="24" spans="1:33">
      <c r="A24" s="29" t="s">
        <v>323</v>
      </c>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row>
    <row r="25" spans="1:33">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row>
    <row r="26" spans="1:33">
      <c r="A26" s="29" t="s">
        <v>324</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row>
    <row r="27" spans="1:33">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row>
    <row r="28" spans="1:33">
      <c r="A28" s="29" t="s">
        <v>325</v>
      </c>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row>
    <row r="29" spans="1:33">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row>
    <row r="30" spans="1:33">
      <c r="A30" s="29" t="s">
        <v>326</v>
      </c>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row>
    <row r="31" spans="1:33">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row>
    <row r="32" spans="1:33">
      <c r="A32" s="29" t="s">
        <v>327</v>
      </c>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row>
    <row r="33" spans="1:33">
      <c r="A33" s="87"/>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row>
    <row r="34" spans="1:33">
      <c r="A34" s="87" t="s">
        <v>365</v>
      </c>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row>
    <row r="35" spans="1:33">
      <c r="A35" s="87"/>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row>
    <row r="36" spans="1:33">
      <c r="A36" s="87" t="s">
        <v>364</v>
      </c>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row>
    <row r="37" spans="1:33">
      <c r="A37" s="87"/>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row>
    <row r="38" spans="1:33">
      <c r="A38" s="29" t="s">
        <v>330</v>
      </c>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row>
    <row r="39" spans="1:33">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row>
    <row r="40" spans="1:33">
      <c r="A40" s="29" t="s">
        <v>363</v>
      </c>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row>
    <row r="41" spans="1:33">
      <c r="A41" s="29"/>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spans="1:33">
      <c r="A42" s="87" t="s">
        <v>332</v>
      </c>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row>
    <row r="43" spans="1:33">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row>
    <row r="44" spans="1:33">
      <c r="A44" s="29" t="s">
        <v>333</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row>
    <row r="45" spans="1:33">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row>
    <row r="46" spans="1:33">
      <c r="A46" s="29" t="s">
        <v>362</v>
      </c>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row>
    <row r="47" spans="1:33">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row>
    <row r="48" spans="1:33">
      <c r="A48" s="29" t="s">
        <v>335</v>
      </c>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row>
    <row r="49" spans="1:33">
      <c r="A49" s="87"/>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row>
    <row r="50" spans="1:33">
      <c r="A50" s="108" t="s">
        <v>336</v>
      </c>
      <c r="M50" s="1"/>
      <c r="N50" s="1"/>
      <c r="O50" s="1"/>
      <c r="P50" s="1"/>
      <c r="Q50" s="1"/>
      <c r="R50" s="1"/>
      <c r="S50" s="1"/>
      <c r="T50" s="1"/>
      <c r="U50" s="1"/>
      <c r="V50" s="1"/>
      <c r="W50" s="1"/>
      <c r="X50" s="1"/>
      <c r="Y50" s="1"/>
      <c r="Z50" s="1"/>
      <c r="AA50" s="1"/>
      <c r="AB50" s="1"/>
      <c r="AC50" s="1"/>
      <c r="AD50" s="1"/>
      <c r="AE50" s="1"/>
      <c r="AF50" s="1"/>
      <c r="AG50" s="1"/>
    </row>
    <row r="51" spans="1:33">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row>
    <row r="52" spans="1:33">
      <c r="A52" s="29" t="s">
        <v>337</v>
      </c>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row>
    <row r="53" spans="1:3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row>
    <row r="54" spans="1:33">
      <c r="A54" s="29" t="s">
        <v>338</v>
      </c>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row>
    <row r="55" spans="1:33">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row>
    <row r="56" spans="1:33">
      <c r="A56" s="29" t="s">
        <v>339</v>
      </c>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row>
    <row r="57" spans="1:33">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row>
    <row r="58" spans="1:33">
      <c r="A58" s="29" t="s">
        <v>340</v>
      </c>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row>
    <row r="59" spans="1:3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row>
    <row r="60" spans="1:33">
      <c r="A60" s="29" t="s">
        <v>341</v>
      </c>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row>
    <row r="61" spans="1:33">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row>
    <row r="62" spans="1:33">
      <c r="A62" s="29" t="s">
        <v>342</v>
      </c>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row>
    <row r="63" spans="1:3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row>
    <row r="64" spans="1:33">
      <c r="A64" s="29" t="s">
        <v>343</v>
      </c>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row>
    <row r="65" spans="1:3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row>
    <row r="66" spans="1:33">
      <c r="A66" s="29" t="s">
        <v>344</v>
      </c>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row>
    <row r="67" spans="1:3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row>
    <row r="68" spans="1:33">
      <c r="A68" s="29" t="s">
        <v>345</v>
      </c>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row>
    <row r="69" spans="1:3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row>
    <row r="70" spans="1:33">
      <c r="A70" s="29" t="s">
        <v>346</v>
      </c>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row>
    <row r="71" spans="1:33">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row>
    <row r="72" spans="1:33">
      <c r="A72" s="29" t="s">
        <v>347</v>
      </c>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row>
    <row r="73" spans="1:3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row>
    <row r="74" spans="1:33">
      <c r="A74" s="29" t="s">
        <v>348</v>
      </c>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row>
    <row r="75" spans="1:33">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row>
    <row r="76" spans="1:33">
      <c r="A76" s="29" t="s">
        <v>349</v>
      </c>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row>
    <row r="77" spans="1:33">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row>
    <row r="78" spans="1:33">
      <c r="A78" s="29" t="s">
        <v>350</v>
      </c>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row>
    <row r="79" spans="1:33">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row>
    <row r="80" spans="1:33">
      <c r="A80" s="29" t="s">
        <v>351</v>
      </c>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row>
    <row r="81" spans="1:33">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spans="1:33">
      <c r="A82" s="29" t="s">
        <v>352</v>
      </c>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row>
    <row r="83" spans="1:33">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row>
    <row r="84" spans="1:33">
      <c r="A84" s="29" t="s">
        <v>353</v>
      </c>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row>
    <row r="85" spans="1:33">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spans="1:33">
      <c r="A86" s="29" t="s">
        <v>354</v>
      </c>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row>
    <row r="87" spans="1:33">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spans="1:33">
      <c r="A88" s="29" t="s">
        <v>355</v>
      </c>
      <c r="B88" s="1"/>
      <c r="C88" s="1"/>
      <c r="D88" s="1"/>
      <c r="E88" s="1"/>
      <c r="F88" s="1"/>
      <c r="G88" s="1"/>
      <c r="H88" s="1"/>
      <c r="I88" s="1"/>
      <c r="J88" s="1"/>
      <c r="K88" s="1"/>
      <c r="L88" s="110"/>
      <c r="M88" s="1"/>
      <c r="N88" s="1"/>
      <c r="O88" s="1"/>
      <c r="P88" s="1"/>
      <c r="Q88" s="1"/>
      <c r="R88" s="1"/>
      <c r="S88" s="1"/>
      <c r="T88" s="1"/>
      <c r="U88" s="1"/>
      <c r="V88" s="1"/>
      <c r="W88" s="1"/>
      <c r="X88" s="1"/>
      <c r="Y88" s="1"/>
      <c r="Z88" s="1"/>
      <c r="AA88" s="1"/>
      <c r="AB88" s="1"/>
      <c r="AC88" s="1"/>
      <c r="AD88" s="1"/>
      <c r="AE88" s="1"/>
      <c r="AF88" s="1"/>
      <c r="AG88" s="1"/>
    </row>
    <row r="89" spans="1:33">
      <c r="A89" s="87"/>
      <c r="B89" s="1"/>
      <c r="C89" s="1"/>
      <c r="D89" s="1"/>
      <c r="E89" s="1"/>
      <c r="F89" s="1"/>
      <c r="G89" s="1"/>
      <c r="H89" s="1"/>
      <c r="I89" s="1"/>
      <c r="J89" s="1"/>
      <c r="K89" s="1"/>
      <c r="L89" s="110"/>
      <c r="M89" s="1"/>
      <c r="N89" s="1"/>
      <c r="O89" s="1"/>
      <c r="P89" s="1"/>
      <c r="Q89" s="1"/>
      <c r="R89" s="1"/>
      <c r="S89" s="1"/>
      <c r="T89" s="1"/>
      <c r="U89" s="1"/>
      <c r="V89" s="1"/>
      <c r="W89" s="1"/>
      <c r="X89" s="1"/>
      <c r="Y89" s="1"/>
      <c r="Z89" s="1"/>
      <c r="AA89" s="1"/>
      <c r="AB89" s="1"/>
      <c r="AC89" s="1"/>
      <c r="AD89" s="1"/>
      <c r="AE89" s="1"/>
      <c r="AF89" s="1"/>
      <c r="AG89" s="1"/>
    </row>
    <row r="90" spans="1:33">
      <c r="A90" s="87" t="s">
        <v>361</v>
      </c>
      <c r="B90" s="1"/>
      <c r="C90" s="1"/>
      <c r="D90" s="1"/>
      <c r="E90" s="1"/>
      <c r="F90" s="1"/>
      <c r="G90" s="1"/>
      <c r="H90" s="1"/>
      <c r="I90" s="1"/>
      <c r="J90" s="1"/>
      <c r="K90" s="1"/>
      <c r="L90" s="110"/>
      <c r="M90" s="1"/>
      <c r="N90" s="1"/>
      <c r="O90" s="1"/>
      <c r="P90" s="1"/>
      <c r="Q90" s="1"/>
      <c r="R90" s="1"/>
      <c r="S90" s="1"/>
      <c r="T90" s="1"/>
      <c r="U90" s="1"/>
      <c r="V90" s="1"/>
      <c r="W90" s="1"/>
      <c r="X90" s="1"/>
      <c r="Y90" s="1"/>
      <c r="Z90" s="1"/>
      <c r="AA90" s="1"/>
      <c r="AB90" s="1"/>
      <c r="AC90" s="1"/>
      <c r="AD90" s="1"/>
      <c r="AE90" s="1"/>
      <c r="AF90" s="1"/>
      <c r="AG90" s="1"/>
    </row>
    <row r="91" spans="1:33">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row>
    <row r="92" spans="1:33">
      <c r="A92" s="29" t="s">
        <v>357</v>
      </c>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row>
    <row r="93" spans="1:3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row>
    <row r="94" spans="1:33">
      <c r="A94" s="29" t="s">
        <v>358</v>
      </c>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row>
    <row r="95" spans="1:33">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row>
    <row r="96" spans="1:33">
      <c r="A96" s="29" t="s">
        <v>359</v>
      </c>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row>
    <row r="97" spans="1:33">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row>
    <row r="98" spans="1:33">
      <c r="A98" s="29" t="s">
        <v>360</v>
      </c>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row>
    <row r="99" spans="1:33">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row>
    <row r="100" spans="1:33">
      <c r="A100" s="29" t="s">
        <v>192</v>
      </c>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row>
    <row r="101" spans="1:3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row>
    <row r="102" spans="1:3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row>
    <row r="103" spans="1:3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row>
    <row r="104" spans="1:33">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row>
    <row r="105" spans="1:3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row>
    <row r="106" spans="1:3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row>
    <row r="107" spans="1:3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row>
    <row r="108" spans="1:3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row>
    <row r="109" spans="1:3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row>
    <row r="110" spans="1:3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row>
    <row r="111" spans="1:3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row>
    <row r="112" spans="1:3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row>
    <row r="113" spans="1:3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row>
    <row r="114" spans="1:3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row>
    <row r="115" spans="1:3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row>
    <row r="116" spans="1:3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row>
    <row r="117" spans="1:3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row>
    <row r="118" spans="1:3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row>
    <row r="119" spans="1:3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row>
    <row r="120" spans="1:3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row>
    <row r="121" spans="1:3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row>
    <row r="122" spans="1:3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row>
    <row r="123" spans="1:3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row>
    <row r="124" spans="1:3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row>
    <row r="125" spans="1:3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row>
    <row r="126" spans="1:3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row>
    <row r="127" spans="1:3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row>
    <row r="128" spans="1:3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row>
    <row r="129" spans="1:3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row>
    <row r="130" spans="1:3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row>
    <row r="131" spans="1:3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row>
    <row r="132" spans="1:3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row>
    <row r="133" spans="1:3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row>
    <row r="134" spans="1:3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row>
    <row r="135" spans="1:3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row>
    <row r="136" spans="1:3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row>
    <row r="137" spans="1:3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row>
    <row r="138" spans="1:3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row>
    <row r="139" spans="1:3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row>
    <row r="140" spans="1:3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row>
    <row r="141" spans="1:3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row>
    <row r="142" spans="1:3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row>
    <row r="143" spans="1:3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row>
    <row r="144" spans="1:3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row>
    <row r="145" spans="1:3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row>
    <row r="146" spans="1:3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row>
    <row r="147" spans="1:3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row>
    <row r="148" spans="1:3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row>
    <row r="149" spans="1:3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row>
    <row r="150" spans="1:3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row>
    <row r="151" spans="1:3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row>
    <row r="152" spans="1:3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row>
    <row r="153" spans="1:3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row>
    <row r="154" spans="1:3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row>
    <row r="155" spans="1:3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row>
    <row r="156" spans="1:3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row>
    <row r="157" spans="1:3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row>
    <row r="158" spans="1:3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row>
    <row r="159" spans="1:3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row>
    <row r="160" spans="1:3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row>
    <row r="161" spans="1:3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row>
    <row r="162" spans="1:3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row>
    <row r="163" spans="1:3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row>
    <row r="164" spans="1:3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row>
    <row r="165" spans="1:3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row>
    <row r="166" spans="1:3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row>
    <row r="167" spans="1:3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row>
    <row r="168" spans="1:3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row>
    <row r="169" spans="1:3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row>
    <row r="170" spans="1:3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row>
    <row r="171" spans="1:3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row>
    <row r="172" spans="1:3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row>
    <row r="173" spans="1:3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row>
    <row r="174" spans="1:3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row>
    <row r="175" spans="1:3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row>
    <row r="176" spans="1:3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row>
    <row r="177" spans="1:3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row>
    <row r="178" spans="1:3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row>
    <row r="179" spans="1:3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row>
    <row r="180" spans="1:3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row>
    <row r="181" spans="1:3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row>
    <row r="182" spans="1:3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row>
    <row r="183" spans="1:3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row>
    <row r="184" spans="1:3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row>
    <row r="185" spans="1:3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row>
    <row r="186" spans="1:3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row>
    <row r="187" spans="1:3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row>
    <row r="188" spans="1:3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row>
    <row r="189" spans="1:3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row>
    <row r="190" spans="1:3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row>
    <row r="191" spans="1:3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row>
    <row r="192" spans="1:3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row>
    <row r="193" spans="1:3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row>
    <row r="194" spans="1:3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row>
    <row r="195" spans="1:3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row>
    <row r="196" spans="1:3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row>
    <row r="197" spans="1:3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row>
    <row r="198" spans="1:3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row>
    <row r="199" spans="1:3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row>
    <row r="200" spans="1:3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row>
    <row r="201" spans="1:3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row>
    <row r="202" spans="1:3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row>
    <row r="203" spans="1:3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row>
    <row r="204" spans="1:3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row>
    <row r="205" spans="1:3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row>
    <row r="206" spans="1:3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row>
    <row r="207" spans="1:3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row>
    <row r="208" spans="1:3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row>
    <row r="209" spans="1:3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row>
    <row r="210" spans="1:3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row>
    <row r="211" spans="1:3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row>
    <row r="212" spans="1:3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row>
    <row r="213" spans="1:3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row>
    <row r="214" spans="1:3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row>
    <row r="215" spans="1:3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row>
    <row r="216" spans="1:3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row>
    <row r="217" spans="1:3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row>
    <row r="218" spans="1:3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row>
    <row r="219" spans="1:3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row>
    <row r="220" spans="1:3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row>
    <row r="221" spans="1:3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row>
    <row r="222" spans="1:3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row>
    <row r="223" spans="1:3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row>
    <row r="224" spans="1:3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row>
    <row r="225" spans="1:3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row>
    <row r="226" spans="1:3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row>
    <row r="227" spans="1:3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row>
    <row r="228" spans="1:3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row>
    <row r="229" spans="1:3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row>
    <row r="230" spans="1:3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row>
    <row r="231" spans="1:3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row>
    <row r="232" spans="1:3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row>
    <row r="233" spans="1:3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row>
    <row r="234" spans="1:3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row>
    <row r="235" spans="1:3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row>
    <row r="236" spans="1:3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row>
    <row r="237" spans="1:3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row>
    <row r="238" spans="1:3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row>
    <row r="239" spans="1:3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row>
    <row r="240" spans="1:3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row>
    <row r="241" spans="1:3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row>
    <row r="242" spans="1:3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row>
    <row r="243" spans="1:3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row>
    <row r="244" spans="1:3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row>
    <row r="245" spans="1:3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row>
    <row r="246" spans="1:3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row>
    <row r="247" spans="1:3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row>
    <row r="248" spans="1:3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row>
    <row r="249" spans="1:3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row>
    <row r="250" spans="1:3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row>
    <row r="251" spans="1:3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row>
    <row r="252" spans="1:3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row>
    <row r="253" spans="1:3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row>
    <row r="254" spans="1:3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row>
    <row r="255" spans="1:3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row>
    <row r="256" spans="1:3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row>
    <row r="257" spans="1:3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row>
    <row r="258" spans="1:3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row>
    <row r="259" spans="1:3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row>
    <row r="260" spans="1:3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row>
    <row r="261" spans="1:3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row>
    <row r="262" spans="1:3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row>
    <row r="263" spans="1:3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row>
    <row r="264" spans="1:3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row>
    <row r="265" spans="1:3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row>
    <row r="266" spans="1:3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row>
    <row r="267" spans="1:3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row>
    <row r="268" spans="1:3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row>
    <row r="269" spans="1:3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row>
    <row r="270" spans="1:3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row>
    <row r="271" spans="1:3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row>
    <row r="272" spans="1:3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row>
    <row r="273" spans="1:3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row>
    <row r="274" spans="1:3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row>
    <row r="275" spans="1:3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row>
    <row r="276" spans="1:3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row>
    <row r="277" spans="1:3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row>
    <row r="278" spans="1:3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row>
    <row r="279" spans="1:3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row>
    <row r="280" spans="1:3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row>
    <row r="281" spans="1:3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row>
    <row r="282" spans="1:3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row>
    <row r="283" spans="1:3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row>
    <row r="284" spans="1:3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row>
    <row r="285" spans="1:3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row>
    <row r="286" spans="1:3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row>
    <row r="287" spans="1:3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row>
    <row r="288" spans="1:3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row>
    <row r="289" spans="1:3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row>
    <row r="290" spans="1:3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row>
    <row r="291" spans="1:3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row>
    <row r="292" spans="1:3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row>
    <row r="293" spans="1:3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row>
    <row r="294" spans="1:3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row>
    <row r="295" spans="1:3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row>
    <row r="296" spans="1:3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row>
    <row r="297" spans="1:3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row>
    <row r="298" spans="1:3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row>
    <row r="299" spans="1:3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row>
    <row r="300" spans="1:3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row>
    <row r="301" spans="1:3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row>
    <row r="302" spans="1:3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row>
    <row r="303" spans="1:3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row>
    <row r="304" spans="1:3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row>
    <row r="305" spans="1:3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row>
    <row r="306" spans="1:3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row>
    <row r="307" spans="1:3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row>
    <row r="308" spans="1:3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row>
    <row r="309" spans="1:3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row>
    <row r="310" spans="1:3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row>
    <row r="311" spans="1:3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row>
    <row r="312" spans="1:3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row>
    <row r="313" spans="1:3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row>
    <row r="314" spans="1:3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row>
    <row r="315" spans="1:3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row>
    <row r="316" spans="1:3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row>
    <row r="317" spans="1:3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row>
    <row r="318" spans="1:3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row>
    <row r="319" spans="1:3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row>
    <row r="320" spans="1:3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row>
    <row r="321" spans="1:3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row>
    <row r="322" spans="1:3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row>
    <row r="323" spans="1:3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row>
    <row r="324" spans="1:3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row>
    <row r="325" spans="1:3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row>
    <row r="326" spans="1:3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row>
    <row r="327" spans="1:3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row>
    <row r="328" spans="1:3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row>
    <row r="329" spans="1:3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row>
    <row r="330" spans="1:3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row>
    <row r="331" spans="1:3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row>
    <row r="332" spans="1:3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row>
    <row r="333" spans="1:3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row>
    <row r="334" spans="1:3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row>
    <row r="335" spans="1:3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row>
    <row r="336" spans="1:3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row>
    <row r="337" spans="1:3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row>
    <row r="338" spans="1:3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row>
    <row r="339" spans="1:3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row>
    <row r="340" spans="1:3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row>
    <row r="341" spans="1:3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row>
    <row r="342" spans="1:3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row>
    <row r="343" spans="1:3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row>
    <row r="344" spans="1:3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row>
    <row r="345" spans="1:3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row>
    <row r="346" spans="1:3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row>
    <row r="347" spans="1:3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row>
    <row r="348" spans="1:3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row>
    <row r="349" spans="1:3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row>
    <row r="350" spans="1:3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row>
    <row r="351" spans="1:3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row>
    <row r="352" spans="1:3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row>
    <row r="353" spans="1:3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row>
    <row r="354" spans="1:3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row>
    <row r="355" spans="1:3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row>
    <row r="356" spans="1:3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row>
    <row r="357" spans="1:3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row>
    <row r="358" spans="1:3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row>
    <row r="359" spans="1:3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row>
    <row r="360" spans="1:3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row>
    <row r="361" spans="1:3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row>
    <row r="362" spans="1:3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row>
    <row r="363" spans="1:3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row>
    <row r="364" spans="1:3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row>
    <row r="365" spans="1:3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row>
    <row r="366" spans="1:3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row>
    <row r="367" spans="1:3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row>
    <row r="368" spans="1:3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row>
    <row r="369" spans="1:3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row>
    <row r="370" spans="1:3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row>
    <row r="371" spans="1:3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row>
    <row r="372" spans="1:3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row>
    <row r="373" spans="1:3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row>
    <row r="374" spans="1:3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row>
    <row r="375" spans="1:3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row>
    <row r="376" spans="1:3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row>
    <row r="377" spans="1:3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row>
    <row r="378" spans="1:3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row>
    <row r="379" spans="1:3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row>
    <row r="380" spans="1:3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row>
    <row r="381" spans="1:3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row>
    <row r="382" spans="1:3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row>
    <row r="383" spans="1:3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row>
    <row r="384" spans="1:3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row>
    <row r="385" spans="1:3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row>
    <row r="386" spans="1:3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row>
    <row r="387" spans="1:3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row>
    <row r="388" spans="1:3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row>
    <row r="389" spans="1:3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row>
    <row r="390" spans="1:3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row>
    <row r="391" spans="1:3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row>
    <row r="392" spans="1:3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row>
    <row r="393" spans="1:3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row>
    <row r="394" spans="1:3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row>
    <row r="395" spans="1:3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row>
    <row r="396" spans="1:3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row>
    <row r="397" spans="1:3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row>
    <row r="398" spans="1:3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row>
    <row r="399" spans="1:3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row>
    <row r="400" spans="1:3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row>
    <row r="401" spans="1:3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row>
    <row r="402" spans="1:3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row>
    <row r="403" spans="1:3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row>
    <row r="404" spans="1:3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row>
    <row r="405" spans="1:3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row>
    <row r="406" spans="1:3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row>
    <row r="407" spans="1:3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row>
    <row r="408" spans="1:3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row>
    <row r="409" spans="1:3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row>
    <row r="410" spans="1:3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row>
    <row r="411" spans="1:3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row>
    <row r="412" spans="1:3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row>
    <row r="413" spans="1:3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row>
    <row r="414" spans="1:3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row>
    <row r="415" spans="1:3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row>
    <row r="416" spans="1:3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row>
    <row r="417" spans="1:3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row>
    <row r="418" spans="1:3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row>
    <row r="419" spans="1:3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row>
    <row r="420" spans="1:3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row>
    <row r="421" spans="1:3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row>
    <row r="422" spans="1:3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row>
    <row r="423" spans="1:3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row>
    <row r="424" spans="1:3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row>
    <row r="425" spans="1:3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row>
    <row r="426" spans="1:3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row>
    <row r="427" spans="1:3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row>
    <row r="428" spans="1:3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row>
    <row r="429" spans="1:3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row>
    <row r="430" spans="1:3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row>
    <row r="431" spans="1:3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row>
    <row r="432" spans="1:3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row>
    <row r="433" spans="1:3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row>
    <row r="434" spans="1:3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row>
    <row r="435" spans="1:3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row>
    <row r="436" spans="1:3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row>
    <row r="437" spans="1:3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row>
    <row r="438" spans="1:3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row>
    <row r="439" spans="1:3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row>
    <row r="440" spans="1:3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row>
    <row r="441" spans="1:3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row>
    <row r="442" spans="1:3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row>
    <row r="443" spans="1:3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row>
    <row r="444" spans="1:3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row>
    <row r="445" spans="1:3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row>
    <row r="446" spans="1:3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row>
    <row r="447" spans="1:3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row>
    <row r="448" spans="1:3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row>
    <row r="449" spans="1:3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row>
    <row r="450" spans="1:3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row>
    <row r="451" spans="1:3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row>
    <row r="452" spans="1:3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row>
    <row r="453" spans="1:3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row>
    <row r="454" spans="1:3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row>
    <row r="455" spans="1:3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row>
    <row r="456" spans="1:3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row>
    <row r="457" spans="1:3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row>
    <row r="458" spans="1:3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row>
    <row r="459" spans="1:3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row>
    <row r="460" spans="1:3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row>
    <row r="461" spans="1:3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row>
    <row r="462" spans="1:3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row>
    <row r="463" spans="1:3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row>
    <row r="464" spans="1:3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row>
    <row r="465" spans="1:3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row>
    <row r="466" spans="1:3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row>
    <row r="467" spans="1:3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row>
    <row r="468" spans="1:3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row>
    <row r="469" spans="1:3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row>
    <row r="470" spans="1:3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row>
    <row r="471" spans="1:3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row>
    <row r="472" spans="1:3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row>
    <row r="473" spans="1:3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row>
    <row r="474" spans="1:3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row>
    <row r="475" spans="1:3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row>
    <row r="476" spans="1:3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row>
    <row r="477" spans="1:3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row>
    <row r="478" spans="1:3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row>
    <row r="479" spans="1:3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row>
    <row r="480" spans="1:3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row>
    <row r="481" spans="1:3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row>
    <row r="482" spans="1:3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row>
    <row r="483" spans="1:3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row>
    <row r="484" spans="1:3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row>
    <row r="485" spans="1:3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row>
    <row r="486" spans="1:3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row>
    <row r="487" spans="1:3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row>
    <row r="488" spans="1:3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row>
    <row r="489" spans="1:3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row>
    <row r="490" spans="1:3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row>
    <row r="491" spans="1:3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row>
    <row r="492" spans="1:3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row>
    <row r="493" spans="1:3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row>
    <row r="494" spans="1:3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row>
    <row r="495" spans="1:3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row>
    <row r="496" spans="1:3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row>
    <row r="497"/>
    <row r="498"/>
  </sheetData>
  <hyperlinks>
    <hyperlink ref="A6" location="'Table 2 a,b'!A1" display="Table 2: Have you ever smoked tobacco" xr:uid="{00000000-0004-0000-0000-000000000000}"/>
    <hyperlink ref="A10" location="'Table 4'!A1" display="Table 4: Of those who have ever smoked… What age were you when you had your first cigarette?" xr:uid="{00000000-0004-0000-0000-000001000000}"/>
    <hyperlink ref="A4" location="'Table 1 a-f'!A1" display="Table 1: Smoking and e-cigarette trends" xr:uid="{00000000-0004-0000-0000-000002000000}"/>
    <hyperlink ref="A12" location="'Table 5'!A1" display="Table 5: Of those who have ever smoked… Why did you try smoking?" xr:uid="{00000000-0004-0000-0000-000003000000}"/>
    <hyperlink ref="A14" location="'Table 6'!A1" display="Table 6: Of those who currently smoke… Where do you usually get your cigarettes from?" xr:uid="{00000000-0004-0000-0000-000004000000}"/>
    <hyperlink ref="A16" location="'Table 7 a,b'!A1" display="Table 7: Of those who currently smoke… Have you ever tried to quit smoking?" xr:uid="{00000000-0004-0000-0000-000005000000}"/>
    <hyperlink ref="A18" location="'Table 8 a,b,c'!A1" display="Table 8: Do any adults in your household smoke? When we say household, we mean the people that you live with (even if you only live with them some of the time)" xr:uid="{00000000-0004-0000-0000-000006000000}"/>
    <hyperlink ref="A20" location="'Table 9'!A1" display="Table 9: Are visitors allowed to smoke inside your home?" xr:uid="{00000000-0004-0000-0000-000007000000}"/>
    <hyperlink ref="A24" location="'Table 11 a,b'!A1" display="Table 11: Have you ever used e-cigarettes?" xr:uid="{00000000-0004-0000-0000-000008000000}"/>
    <hyperlink ref="A26" location="'Table 12 a-e'!A1" display="Table 12: Of those who have ever used e-cigarettes… How often do you use e-cigarettes now?" xr:uid="{00000000-0004-0000-0000-000009000000}"/>
    <hyperlink ref="A28" location="'Table 13'!A1" display="Table 13: Of those who have ever used both cigarettes and e-cigarettes… Did you start using e-cigarettes…" xr:uid="{00000000-0004-0000-0000-00000A000000}"/>
    <hyperlink ref="A30" location="'Table 14'!A1" display="Table 14: Of those who have ever used e-cigarettes… Thinking about the first time you ever tried an e-cigarette, what was the main reason for doing so?" xr:uid="{00000000-0004-0000-0000-00000B000000}"/>
    <hyperlink ref="A40" location="'Table 19'!A1" display="Table 19: Do any adults in your household use e-cigarettes? When we say household, we mean people that you live with (even if you only live with them for some of the time) e-cigarettes?" xr:uid="{00000000-0004-0000-0000-00000D000000}"/>
    <hyperlink ref="A44" location="'Table 21 a,b'!A1" display="Table 21: Alcohol trend" xr:uid="{00000000-0004-0000-0000-00000E000000}"/>
    <hyperlink ref="A46" location="'Table 22 a,b'!A1" display="Table 22 : Have you ever taken an alcoholic drink?" xr:uid="{00000000-0004-0000-0000-00000F000000}"/>
    <hyperlink ref="A48" location="'Table 23'!A1" display="Table 23: Of those who have ever taken an alcoholic drink… What age were you when you had your first alcoholic drink?" xr:uid="{00000000-0004-0000-0000-000010000000}"/>
    <hyperlink ref="A52" location="'Table 25'!A1" display="Table 25: Of those who have ever taken an alcoholic drink… At present, how often do you drink anything alcoholic?" xr:uid="{00000000-0004-0000-0000-000011000000}"/>
    <hyperlink ref="A54" location="'Table 26 a,b'!A1" display="Table 26: Of those who have ever taken an alcoholic drink… Have you ever had so much alcohol that you were drunk?" xr:uid="{00000000-0004-0000-0000-000012000000}"/>
    <hyperlink ref="A56" location="'Table 27'!A1" display="Table 27: Of those who have ever taken an alcoholic drink… Have you deliberately tried to get drunk in the last month?" xr:uid="{00000000-0004-0000-0000-000013000000}"/>
    <hyperlink ref="A58" location="'Table 28'!A1" display="Table 28: Of those who have ever been drunk… How many times have you been drunk in the last month? " xr:uid="{00000000-0004-0000-0000-000014000000}"/>
    <hyperlink ref="A60" location="'Table 29'!A1" display="Table 29: Of those who have ever taken an alcoholic drink… Have you ever bought alcohol yourself?" xr:uid="{00000000-0004-0000-0000-000015000000}"/>
    <hyperlink ref="A62" location="'Table 30'!A1" display="Table 30: Of those who have ever taken an alcoholic drink… As a result of drinking alcohol have you ever…?" xr:uid="{00000000-0004-0000-0000-000016000000}"/>
    <hyperlink ref="A64" location="'Table 31 a,b'!A1" display="Table 31: Have you ever had any type of education on the use of alcohol in the last school year?" xr:uid="{00000000-0004-0000-0000-000017000000}"/>
    <hyperlink ref="A66" location="'Table 32 a,b'!A1" display="Table 32: Do any adults in your household drink alcohol? When we say household, we mean the people that you live with (even if you only live with them some of the time)" xr:uid="{00000000-0004-0000-0000-000018000000}"/>
    <hyperlink ref="A68" location="'Table 33'!A1" display="Table 33: Drug trend" xr:uid="{00000000-0004-0000-0000-000019000000}"/>
    <hyperlink ref="A70" location="'Table 34 a,b'!A1" display="Table 34: Have you ever been offered any of the following drugs? - Yes" xr:uid="{00000000-0004-0000-0000-00001A000000}"/>
    <hyperlink ref="A72" location="'Table 35'!A1" display="Table 35: Of those who had been offered drugs… What age were you the first time you were offered drugs?" xr:uid="{00000000-0004-0000-0000-00001B000000}"/>
    <hyperlink ref="A74" location="'Table 36'!A1" display="Table 36: Have you ever used or taken any of the drugs listed before (even if only once)?" xr:uid="{00000000-0004-0000-0000-00001C000000}"/>
    <hyperlink ref="A76" location="'Table 37 a,b'!A1" display="Table 37: Have you ever taken the following drugs?" xr:uid="{00000000-0004-0000-0000-00001D000000}"/>
    <hyperlink ref="A78" location="'Table 38'!A1" display="Table 38: Of those who have ever taken drugs… How often do you usually take drugs?" xr:uid="{00000000-0004-0000-0000-00001E000000}"/>
    <hyperlink ref="A80" location="'Table 39'!A1" display="Table 39: Of those who have ever taken drugs… Who were you with the last time you took drugs?" xr:uid="{00000000-0004-0000-0000-00001F000000}"/>
    <hyperlink ref="A82" location="'Table 40'!A1" display="Table 40: Of those who have ever taken drugs… Where were you the last time you took drugs?" xr:uid="{00000000-0004-0000-0000-000020000000}"/>
    <hyperlink ref="A84" location="'Table 41'!A1" display="Table 41: Of those who have ever taken drugs… The last time you used drugs, were you also drinking alcohol?" xr:uid="{00000000-0004-0000-0000-000021000000}"/>
    <hyperlink ref="A86" location="'Table 42'!A1" display="Table 42: Of those who have ever taken drugs… The last time you used drugs, did you use more than one type of drug?" xr:uid="{00000000-0004-0000-0000-000022000000}"/>
    <hyperlink ref="A88" location="'Table 43'!A1" display="Table 43: Of those who have ever taken drugs… As a result of taking drugs have you ever…?" xr:uid="{00000000-0004-0000-0000-000023000000}"/>
    <hyperlink ref="A92" location="'Table 45'!A1" display="Table 45: If you felt that you needed to get help because you were using drugs, who/where would you go to?" xr:uid="{00000000-0004-0000-0000-000024000000}"/>
    <hyperlink ref="A94" location="'Table 46 a,b'!A1" display="Table 46: Have you ever had any type of education on the use of drugs, including solvents in the last school year?" xr:uid="{00000000-0004-0000-0000-000025000000}"/>
    <hyperlink ref="A96" location="'Table 47 a,b'!A1" display="Table 47: Do any adults in your household take drugs?" xr:uid="{00000000-0004-0000-0000-000026000000}"/>
    <hyperlink ref="A98" location="'Table 48 a-f'!A1" display="Table 48: Do you think it's ok for someone your age to…" xr:uid="{00000000-0004-0000-0000-000027000000}"/>
    <hyperlink ref="A22" location="'Table 10'!A1" display="Table 10: Have you heard of e-cigarettes, sometimes known as electronic cigarettes or vaping?" xr:uid="{00000000-0004-0000-0000-000028000000}"/>
    <hyperlink ref="A100" location="Metadata!A1" display="Metadata" xr:uid="{00000000-0004-0000-0000-000029000000}"/>
    <hyperlink ref="A32" location="'Table 15'!A1" display="Table 15: Of those who have ever used e-cigarettes… The first time you tried an e-cigarette where did you get it from?" xr:uid="{00000000-0004-0000-0000-00002A000000}"/>
    <hyperlink ref="A34" location="'Table 16'!A1" display="Table 16: Of those who currently use e-cigarettes… Why do you currently use e-cigarettes? Please give the MAIN reason only." xr:uid="{A8664991-8465-43B0-B620-70B0B9B4FD2F}"/>
    <hyperlink ref="A36" location="'Table 17'!A1" display="Table 17: Of those who have ever used e-cigarettes… Where do you usually get your e-cigarettes from? Please give the MAIN place only." xr:uid="{D4F1570A-9B20-4BE6-ABAC-7AE170C8DE23}"/>
    <hyperlink ref="A38" location="'Table 18 a,b,c'!A1" display="Table 18: Of those who currently use e-cigarettes… What type of e-cigarette do you normally use?" xr:uid="{1A0E6BA6-29AB-4442-AFA9-91E0163D6F91}"/>
    <hyperlink ref="A42" location="'Table 20 a-d'!A1" display="Table 20: Other than the cigarettes and e-cigarettes we have already asked about, have you ever used any of the following?" xr:uid="{C70A5854-8BE9-4498-B382-E117FAF03604}"/>
    <hyperlink ref="A50" location="'Table 24'!A1" display="Table 24: Of those who have ever taken an alcoholic drink… How did you get the alcoholic drink the last time you drank?" xr:uid="{88C6416F-1EF5-47B6-9B63-96613EC6161B}"/>
    <hyperlink ref="A90" location="'Table 44'!A1" display="Table 44: Of those who have ever taken drugs…  Have you ever felt that you needed to get help or treatment because you were using drugs?" xr:uid="{9FF7436F-E77B-4ED3-95A7-75260F5F0DA9}"/>
    <hyperlink ref="A8" location="'Table 3 a-e'!A1" display="Table 3: Of those who have ever smoked… How often do you smoke cigarettes now?" xr:uid="{F2E08452-7739-4B45-B01A-6168C98F66B0}"/>
  </hyperlinks>
  <pageMargins left="0.7" right="0.7" top="0.75" bottom="0.75" header="0.3" footer="0.3"/>
  <pageSetup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28"/>
  <sheetViews>
    <sheetView workbookViewId="0">
      <selection activeCell="A17" sqref="A17"/>
    </sheetView>
  </sheetViews>
  <sheetFormatPr defaultRowHeight="14.5"/>
  <cols>
    <col min="1" max="1" width="19.7265625" customWidth="1"/>
    <col min="2" max="3" width="11.54296875" customWidth="1"/>
    <col min="4" max="4" width="11.54296875" style="45" customWidth="1"/>
    <col min="5" max="7" width="11.54296875" customWidth="1"/>
  </cols>
  <sheetData>
    <row r="1" spans="1:10">
      <c r="A1" s="3" t="s">
        <v>321</v>
      </c>
      <c r="B1" s="3"/>
    </row>
    <row r="2" spans="1:10">
      <c r="A2" s="3"/>
      <c r="B2" s="3"/>
    </row>
    <row r="3" spans="1:10" ht="15" thickBot="1">
      <c r="A3" s="16" t="s">
        <v>134</v>
      </c>
      <c r="B3" s="16"/>
    </row>
    <row r="4" spans="1:10" ht="27" thickTop="1" thickBot="1">
      <c r="A4" s="4"/>
      <c r="B4" s="31" t="s">
        <v>31</v>
      </c>
      <c r="C4" s="12" t="s">
        <v>24</v>
      </c>
      <c r="D4" s="31" t="s">
        <v>25</v>
      </c>
      <c r="E4" s="31" t="s">
        <v>1</v>
      </c>
      <c r="F4" s="12" t="s">
        <v>8</v>
      </c>
      <c r="G4" s="12" t="s">
        <v>9</v>
      </c>
      <c r="I4" s="17"/>
      <c r="J4" s="37"/>
    </row>
    <row r="5" spans="1:10" ht="15.5" thickTop="1" thickBot="1">
      <c r="A5" s="6" t="s">
        <v>12</v>
      </c>
      <c r="B5" s="14">
        <v>584.88176925675339</v>
      </c>
      <c r="C5" s="14">
        <v>575</v>
      </c>
      <c r="D5" s="44">
        <v>3675.325581240721</v>
      </c>
      <c r="E5" s="9">
        <v>0.15913740329348136</v>
      </c>
      <c r="F5" s="15">
        <f>((E5*100)-(SQRT((((E5*100)*(100-(E5*100)))/$D5))*1.96))</f>
        <v>14.731088756869262</v>
      </c>
      <c r="G5" s="22">
        <f>((E5*100)+(SQRT((((E5*100)*(100-(E5*100)))/$D5))*1.96))</f>
        <v>17.096391901827012</v>
      </c>
      <c r="I5" s="17"/>
    </row>
    <row r="6" spans="1:10" ht="15" thickBot="1">
      <c r="A6" s="18"/>
      <c r="B6" s="19"/>
      <c r="C6" s="19"/>
      <c r="D6" s="47"/>
      <c r="E6" s="20"/>
      <c r="F6" s="21"/>
      <c r="G6" s="23"/>
      <c r="I6" s="17"/>
    </row>
    <row r="7" spans="1:10" ht="15" thickBot="1">
      <c r="A7" s="6" t="s">
        <v>13</v>
      </c>
      <c r="B7" s="14">
        <v>118.8955581308108</v>
      </c>
      <c r="C7" s="14">
        <v>118</v>
      </c>
      <c r="D7" s="69">
        <v>533.20449080987748</v>
      </c>
      <c r="E7" s="9">
        <v>0.22298303967812022</v>
      </c>
      <c r="F7" s="15">
        <f>((E7*100)-(SQRT((((E7*100)*(100-(E7*100)))/$D7))*1.96))</f>
        <v>18.765168113404794</v>
      </c>
      <c r="G7" s="22">
        <f>((E7*100)+(SQRT((((E7*100)*(100-(E7*100)))/$D7))*1.96))</f>
        <v>25.831439822219249</v>
      </c>
    </row>
    <row r="8" spans="1:10" ht="15" thickBot="1">
      <c r="A8" s="6" t="s">
        <v>51</v>
      </c>
      <c r="B8" s="14">
        <v>148.97143473930547</v>
      </c>
      <c r="C8" s="14">
        <v>147</v>
      </c>
      <c r="D8" s="67">
        <v>902.78698839691663</v>
      </c>
      <c r="E8" s="9">
        <v>0.16501282877795431</v>
      </c>
      <c r="F8" s="15">
        <f>((E8*100)-(SQRT((((E8*100)*(100-(E8*100)))/$D8))*1.96))</f>
        <v>14.079907164864533</v>
      </c>
      <c r="G8" s="22">
        <f>((E8*100)+(SQRT((((E8*100)*(100-(E8*100)))/$D8))*1.96))</f>
        <v>18.922658590726332</v>
      </c>
    </row>
    <row r="9" spans="1:10" ht="15" thickBot="1">
      <c r="A9" s="6" t="s">
        <v>17</v>
      </c>
      <c r="B9" s="14">
        <v>150.35301246000537</v>
      </c>
      <c r="C9" s="14">
        <v>145</v>
      </c>
      <c r="D9" s="67">
        <v>996.48605587772306</v>
      </c>
      <c r="E9" s="9">
        <v>0.15088320762057397</v>
      </c>
      <c r="F9" s="15">
        <f>((E9*100)-(SQRT((((E9*100)*(100-(E9*100)))/$D9))*1.96))</f>
        <v>12.865908485965093</v>
      </c>
      <c r="G9" s="22">
        <f>((E9*100)+(SQRT((((E9*100)*(100-(E9*100)))/$D9))*1.96))</f>
        <v>17.310733038149703</v>
      </c>
    </row>
    <row r="10" spans="1:10" ht="15" thickBot="1">
      <c r="A10" s="6" t="s">
        <v>18</v>
      </c>
      <c r="B10" s="14">
        <v>89.686041829533679</v>
      </c>
      <c r="C10" s="14">
        <v>89</v>
      </c>
      <c r="D10" s="67">
        <v>705.28934749102905</v>
      </c>
      <c r="E10" s="9">
        <v>0.12716205362888236</v>
      </c>
      <c r="F10" s="15">
        <f>((E10*100)-(SQRT((((E10*100)*(100-(E10*100)))/$D10))*1.96))</f>
        <v>10.257434912753958</v>
      </c>
      <c r="G10" s="22">
        <f>((E10*100)+(SQRT((((E10*100)*(100-(E10*100)))/$D10))*1.96))</f>
        <v>15.174975813022513</v>
      </c>
    </row>
    <row r="11" spans="1:10" ht="15.75" customHeight="1" thickBot="1">
      <c r="A11" s="6" t="s">
        <v>14</v>
      </c>
      <c r="B11" s="14">
        <v>76.975722097098142</v>
      </c>
      <c r="C11" s="14">
        <v>76</v>
      </c>
      <c r="D11" s="67">
        <v>532.83240483190013</v>
      </c>
      <c r="E11" s="9">
        <v>0.14446516653089581</v>
      </c>
      <c r="F11" s="15">
        <f>((E11*100)-(SQRT((((E11*100)*(100-(E11*100)))/$D11))*1.96))</f>
        <v>11.461400899163976</v>
      </c>
      <c r="G11" s="22">
        <f>((E11*100)+(SQRT((((E11*100)*(100-(E11*100)))/$D11))*1.96))</f>
        <v>17.431632407015186</v>
      </c>
    </row>
    <row r="12" spans="1:10" ht="15.75" customHeight="1" thickBot="1">
      <c r="A12" s="18"/>
      <c r="B12" s="19"/>
      <c r="C12" s="19"/>
      <c r="D12" s="70"/>
      <c r="E12" s="20"/>
      <c r="F12" s="21"/>
      <c r="G12" s="23"/>
    </row>
    <row r="13" spans="1:10" ht="15.75" customHeight="1" thickBot="1">
      <c r="A13" s="6" t="s">
        <v>19</v>
      </c>
      <c r="B13" s="14">
        <v>306.46555637903259</v>
      </c>
      <c r="C13" s="14">
        <v>294</v>
      </c>
      <c r="D13" s="67">
        <v>1728.8323893863214</v>
      </c>
      <c r="E13" s="9">
        <v>0.17726736163695878</v>
      </c>
      <c r="F13" s="15">
        <f>((E13*100)-(SQRT((((E13*100)*(100-(E13*100)))/$D13))*1.96))</f>
        <v>15.92652529327442</v>
      </c>
      <c r="G13" s="22">
        <f>((E13*100)+(SQRT((((E13*100)*(100-(E13*100)))/$D13))*1.96))</f>
        <v>19.526947034117338</v>
      </c>
    </row>
    <row r="14" spans="1:10" ht="15" thickBot="1">
      <c r="A14" s="24" t="s">
        <v>20</v>
      </c>
      <c r="B14" s="25">
        <v>278.41621287772102</v>
      </c>
      <c r="C14" s="25">
        <v>281</v>
      </c>
      <c r="D14" s="68">
        <v>1941.7668980211226</v>
      </c>
      <c r="E14" s="26">
        <v>0.14338292261623073</v>
      </c>
      <c r="F14" s="27">
        <f>((E14*100)-(SQRT((((E14*100)*(100-(E14*100)))/$D14))*1.96))</f>
        <v>12.779459218649231</v>
      </c>
      <c r="G14" s="28">
        <f>((E14*100)+(SQRT((((E14*100)*(100-(E14*100)))/$D14))*1.96))</f>
        <v>15.897125304596914</v>
      </c>
    </row>
    <row r="15" spans="1:10" ht="15" thickTop="1">
      <c r="A15" s="112" t="s">
        <v>373</v>
      </c>
    </row>
    <row r="17" spans="1:4">
      <c r="A17" s="93" t="s">
        <v>278</v>
      </c>
      <c r="D17"/>
    </row>
    <row r="18" spans="1:4">
      <c r="D18"/>
    </row>
    <row r="19" spans="1:4">
      <c r="D19"/>
    </row>
    <row r="20" spans="1:4">
      <c r="D20"/>
    </row>
    <row r="21" spans="1:4">
      <c r="D21"/>
    </row>
    <row r="22" spans="1:4">
      <c r="D22"/>
    </row>
    <row r="23" spans="1:4">
      <c r="D23"/>
    </row>
    <row r="24" spans="1:4">
      <c r="D24"/>
    </row>
    <row r="25" spans="1:4">
      <c r="D25"/>
    </row>
    <row r="26" spans="1:4">
      <c r="D26"/>
    </row>
    <row r="27" spans="1:4">
      <c r="D27"/>
    </row>
    <row r="28" spans="1:4">
      <c r="D28"/>
    </row>
  </sheetData>
  <hyperlinks>
    <hyperlink ref="A17" location="Contents!A1" display="← Contents page" xr:uid="{94440AA1-BCDA-4FE6-993E-5C0C98D6331E}"/>
  </hyperlinks>
  <pageMargins left="0.7" right="0.7" top="0.75" bottom="0.75" header="0.3" footer="0.3"/>
  <pageSetup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26"/>
  <sheetViews>
    <sheetView workbookViewId="0"/>
  </sheetViews>
  <sheetFormatPr defaultRowHeight="14.5"/>
  <cols>
    <col min="1" max="1" width="19.7265625" customWidth="1"/>
    <col min="2" max="7" width="11.54296875" customWidth="1"/>
  </cols>
  <sheetData>
    <row r="1" spans="1:10">
      <c r="A1" s="3" t="s">
        <v>322</v>
      </c>
      <c r="B1" s="3"/>
    </row>
    <row r="2" spans="1:10">
      <c r="A2" s="3"/>
      <c r="B2" s="3"/>
    </row>
    <row r="3" spans="1:10" ht="15" thickBot="1">
      <c r="A3" s="16" t="s">
        <v>135</v>
      </c>
      <c r="B3" s="16"/>
    </row>
    <row r="4" spans="1:10" ht="27" thickTop="1" thickBot="1">
      <c r="A4" s="4"/>
      <c r="B4" s="31" t="s">
        <v>31</v>
      </c>
      <c r="C4" s="12" t="s">
        <v>24</v>
      </c>
      <c r="D4" s="32" t="s">
        <v>25</v>
      </c>
      <c r="E4" s="31" t="s">
        <v>1</v>
      </c>
      <c r="F4" s="32" t="s">
        <v>8</v>
      </c>
      <c r="G4" s="31" t="s">
        <v>9</v>
      </c>
      <c r="I4" s="17"/>
      <c r="J4" s="37"/>
    </row>
    <row r="5" spans="1:10" ht="15.5" thickTop="1" thickBot="1">
      <c r="A5" s="6" t="s">
        <v>12</v>
      </c>
      <c r="B5" s="14">
        <v>3541.2759269542962</v>
      </c>
      <c r="C5" s="14">
        <v>3539</v>
      </c>
      <c r="D5" s="44">
        <v>3712.6227304432027</v>
      </c>
      <c r="E5" s="9">
        <v>0.95384750459994849</v>
      </c>
      <c r="F5" s="15">
        <f>((E5*100)-(SQRT((((E5*100)*(100-(E5*100)))/$D5))*1.96))</f>
        <v>94.709829789202132</v>
      </c>
      <c r="G5" s="22">
        <f>((E5*100)+(SQRT((((E5*100)*(100-(E5*100)))/$D5))*1.96))</f>
        <v>96.059671130787564</v>
      </c>
      <c r="I5" s="17"/>
    </row>
    <row r="6" spans="1:10" ht="15" thickBot="1">
      <c r="A6" s="18"/>
      <c r="B6" s="19"/>
      <c r="C6" s="19"/>
      <c r="D6" s="47"/>
      <c r="E6" s="20"/>
      <c r="F6" s="21"/>
      <c r="G6" s="23"/>
      <c r="I6" s="17"/>
    </row>
    <row r="7" spans="1:10" ht="15" thickBot="1">
      <c r="A7" s="6" t="s">
        <v>10</v>
      </c>
      <c r="B7" s="14">
        <v>1781.5901704106941</v>
      </c>
      <c r="C7" s="14">
        <v>1593</v>
      </c>
      <c r="D7" s="48">
        <v>1880.6823384979286</v>
      </c>
      <c r="E7" s="9">
        <v>0.94731052338887922</v>
      </c>
      <c r="F7" s="15">
        <f>((E7*100)-(SQRT((((E7*100)*(100-(E7*100)))/$D7))*1.96))</f>
        <v>93.721319521636119</v>
      </c>
      <c r="G7" s="22">
        <f>((E7*100)+(SQRT((((E7*100)*(100-(E7*100)))/$D7))*1.96))</f>
        <v>95.740785156139722</v>
      </c>
    </row>
    <row r="8" spans="1:10" ht="15" thickBot="1">
      <c r="A8" s="6" t="s">
        <v>11</v>
      </c>
      <c r="B8" s="14">
        <v>1759.6857565435532</v>
      </c>
      <c r="C8" s="14">
        <v>1946</v>
      </c>
      <c r="D8" s="48">
        <v>1831.9403919452247</v>
      </c>
      <c r="E8" s="9">
        <v>0.96055841351641968</v>
      </c>
      <c r="F8" s="15">
        <f>((E8*100)-(SQRT((((E8*100)*(100-(E8*100)))/$D8))*1.96))</f>
        <v>95.164509389542644</v>
      </c>
      <c r="G8" s="22">
        <f>((E8*100)+(SQRT((((E8*100)*(100-(E8*100)))/$D8))*1.96))</f>
        <v>96.947173313741303</v>
      </c>
    </row>
    <row r="9" spans="1:10" ht="15" thickBot="1">
      <c r="A9" s="18"/>
      <c r="B9" s="19"/>
      <c r="C9" s="19"/>
      <c r="D9" s="47"/>
      <c r="E9" s="20"/>
      <c r="F9" s="21"/>
      <c r="G9" s="23"/>
    </row>
    <row r="10" spans="1:10" ht="15" thickBot="1">
      <c r="A10" s="6" t="s">
        <v>26</v>
      </c>
      <c r="B10" s="14">
        <v>686.62396904343416</v>
      </c>
      <c r="C10" s="14">
        <v>721</v>
      </c>
      <c r="D10" s="48">
        <v>744.82041918866867</v>
      </c>
      <c r="E10" s="9">
        <v>0.9218651252759319</v>
      </c>
      <c r="F10" s="15">
        <f>((E10*100)-(SQRT((((E10*100)*(100-(E10*100)))/$D10))*1.96))</f>
        <v>90.259047809410717</v>
      </c>
      <c r="G10" s="22">
        <f>((E10*100)+(SQRT((((E10*100)*(100-(E10*100)))/$D10))*1.96))</f>
        <v>94.113977245775672</v>
      </c>
    </row>
    <row r="11" spans="1:10" ht="15" thickBot="1">
      <c r="A11" s="6" t="s">
        <v>27</v>
      </c>
      <c r="B11" s="14">
        <v>699.31130136338209</v>
      </c>
      <c r="C11" s="14">
        <v>722</v>
      </c>
      <c r="D11" s="48">
        <v>747.31957950064907</v>
      </c>
      <c r="E11" s="9">
        <v>0.93575937329335646</v>
      </c>
      <c r="F11" s="15">
        <f>((E11*100)-(SQRT((((E11*100)*(100-(E11*100)))/$D11))*1.96))</f>
        <v>91.818054724685496</v>
      </c>
      <c r="G11" s="22">
        <f>((E11*100)+(SQRT((((E11*100)*(100-(E11*100)))/$D11))*1.96))</f>
        <v>95.333819933985794</v>
      </c>
    </row>
    <row r="12" spans="1:10" ht="15" thickBot="1">
      <c r="A12" s="6" t="s">
        <v>28</v>
      </c>
      <c r="B12" s="14">
        <v>725.35392702030992</v>
      </c>
      <c r="C12" s="14">
        <v>686</v>
      </c>
      <c r="D12" s="48">
        <v>751.8932029865905</v>
      </c>
      <c r="E12" s="9">
        <v>0.96470339689085616</v>
      </c>
      <c r="F12" s="15">
        <f>((E12*100)-(SQRT((((E12*100)*(100-(E12*100)))/$D12))*1.96))</f>
        <v>95.151350148758752</v>
      </c>
      <c r="G12" s="22">
        <f>((E12*100)+(SQRT((((E12*100)*(100-(E12*100)))/$D12))*1.96))</f>
        <v>97.789329229412488</v>
      </c>
    </row>
    <row r="13" spans="1:10" ht="15" thickBot="1">
      <c r="A13" s="6" t="s">
        <v>29</v>
      </c>
      <c r="B13" s="14">
        <v>736.5543122932412</v>
      </c>
      <c r="C13" s="14">
        <v>728</v>
      </c>
      <c r="D13" s="48">
        <v>754.80517370009102</v>
      </c>
      <c r="E13" s="9">
        <v>0.97582043414278241</v>
      </c>
      <c r="F13" s="15">
        <f>((E13*100)-(SQRT((((E13*100)*(100-(E13*100)))/$D13))*1.96))</f>
        <v>96.486201668510489</v>
      </c>
      <c r="G13" s="22">
        <f>((E13*100)+(SQRT((((E13*100)*(100-(E13*100)))/$D13))*1.96))</f>
        <v>98.677885160046003</v>
      </c>
    </row>
    <row r="14" spans="1:10" ht="15" thickBot="1">
      <c r="A14" s="6" t="s">
        <v>30</v>
      </c>
      <c r="B14" s="14">
        <v>693.43241723388132</v>
      </c>
      <c r="C14" s="14">
        <v>682</v>
      </c>
      <c r="D14" s="48">
        <v>713.78435506715505</v>
      </c>
      <c r="E14" s="9">
        <v>0.97148727386808731</v>
      </c>
      <c r="F14" s="15">
        <f>((E14*100)-(SQRT((((E14*100)*(100-(E14*100)))/$D14))*1.96))</f>
        <v>95.927741937957492</v>
      </c>
      <c r="G14" s="22">
        <f>((E14*100)+(SQRT((((E14*100)*(100-(E14*100)))/$D14))*1.96))</f>
        <v>98.369712835659968</v>
      </c>
    </row>
    <row r="15" spans="1:10" ht="15" thickBot="1">
      <c r="A15" s="18"/>
      <c r="B15" s="19"/>
      <c r="C15" s="19"/>
      <c r="D15" s="47"/>
      <c r="E15" s="20"/>
      <c r="F15" s="21"/>
      <c r="G15" s="23"/>
    </row>
    <row r="16" spans="1:10" ht="15" thickBot="1">
      <c r="A16" s="6" t="s">
        <v>13</v>
      </c>
      <c r="B16" s="14">
        <v>508.94277872454097</v>
      </c>
      <c r="C16" s="14">
        <v>508</v>
      </c>
      <c r="D16" s="48">
        <v>538.70906708702387</v>
      </c>
      <c r="E16" s="9">
        <v>0.94474515061823827</v>
      </c>
      <c r="F16" s="15">
        <f>((E16*100)-(SQRT((((E16*100)*(100-(E16*100)))/$D16))*1.96))</f>
        <v>92.545118660710372</v>
      </c>
      <c r="G16" s="22">
        <f>((E16*100)+(SQRT((((E16*100)*(100-(E16*100)))/$D16))*1.96))</f>
        <v>96.403911462937273</v>
      </c>
    </row>
    <row r="17" spans="1:7" ht="15" thickBot="1">
      <c r="A17" s="6" t="s">
        <v>51</v>
      </c>
      <c r="B17" s="14">
        <v>864.9925595162797</v>
      </c>
      <c r="C17" s="14">
        <v>859</v>
      </c>
      <c r="D17" s="48">
        <v>915.33576327252752</v>
      </c>
      <c r="E17" s="9">
        <v>0.94500028757069454</v>
      </c>
      <c r="F17" s="15">
        <f>((E17*100)-(SQRT((((E17*100)*(100-(E17*100)))/$D17))*1.96))</f>
        <v>93.023091535989579</v>
      </c>
      <c r="G17" s="22">
        <f>((E17*100)+(SQRT((((E17*100)*(100-(E17*100)))/$D17))*1.96))</f>
        <v>95.976965978149337</v>
      </c>
    </row>
    <row r="18" spans="1:7" ht="15" thickBot="1">
      <c r="A18" s="6" t="s">
        <v>17</v>
      </c>
      <c r="B18" s="14">
        <v>968.98878470779368</v>
      </c>
      <c r="C18" s="14">
        <v>980</v>
      </c>
      <c r="D18" s="48">
        <v>1007.0078096882934</v>
      </c>
      <c r="E18" s="9">
        <v>0.96224555101288833</v>
      </c>
      <c r="F18" s="15">
        <f>((E18*100)-(SQRT((((E18*100)*(100-(E18*100)))/$D18))*1.96))</f>
        <v>95.047310585220444</v>
      </c>
      <c r="G18" s="22">
        <f>((E18*100)+(SQRT((((E18*100)*(100-(E18*100)))/$D18))*1.96))</f>
        <v>97.401799617357213</v>
      </c>
    </row>
    <row r="19" spans="1:7" ht="15" thickBot="1">
      <c r="A19" s="6" t="s">
        <v>18</v>
      </c>
      <c r="B19" s="14">
        <v>672.56970295290262</v>
      </c>
      <c r="C19" s="14">
        <v>677</v>
      </c>
      <c r="D19" s="48">
        <v>708.7221340956595</v>
      </c>
      <c r="E19" s="9">
        <v>0.9489892732235774</v>
      </c>
      <c r="F19" s="15">
        <f>((E19*100)-(SQRT((((E19*100)*(100-(E19*100)))/$D19))*1.96))</f>
        <v>93.279059865680509</v>
      </c>
      <c r="G19" s="22">
        <f>((E19*100)+(SQRT((((E19*100)*(100-(E19*100)))/$D19))*1.96))</f>
        <v>96.518794779034963</v>
      </c>
    </row>
    <row r="20" spans="1:7" ht="15.75" customHeight="1" thickBot="1">
      <c r="A20" s="6" t="s">
        <v>14</v>
      </c>
      <c r="B20" s="14">
        <v>521.05580721950241</v>
      </c>
      <c r="C20" s="14">
        <v>510</v>
      </c>
      <c r="D20" s="48">
        <v>538.12166246642062</v>
      </c>
      <c r="E20" s="9">
        <v>0.96828625116354028</v>
      </c>
      <c r="F20" s="15">
        <f>((E20*100)-(SQRT((((E20*100)*(100-(E20*100)))/$D20))*1.96))</f>
        <v>95.348012289045911</v>
      </c>
      <c r="G20" s="22">
        <f>((E20*100)+(SQRT((((E20*100)*(100-(E20*100)))/$D20))*1.96))</f>
        <v>98.309237943662154</v>
      </c>
    </row>
    <row r="21" spans="1:7" ht="15.75" customHeight="1" thickBot="1">
      <c r="A21" s="18"/>
      <c r="B21" s="19"/>
      <c r="C21" s="19"/>
      <c r="D21" s="47"/>
      <c r="E21" s="20"/>
      <c r="F21" s="21"/>
      <c r="G21" s="23"/>
    </row>
    <row r="22" spans="1:7" ht="15.75" customHeight="1" thickBot="1">
      <c r="A22" s="6" t="s">
        <v>19</v>
      </c>
      <c r="B22" s="14">
        <v>1681.3209369910262</v>
      </c>
      <c r="C22" s="14">
        <v>1641</v>
      </c>
      <c r="D22" s="48">
        <v>1743.7788095505848</v>
      </c>
      <c r="E22" s="9">
        <v>0.96418245696215588</v>
      </c>
      <c r="F22" s="15">
        <f>((E22*100)-(SQRT((((E22*100)*(100-(E22*100)))/$D22))*1.96))</f>
        <v>95.546001914869947</v>
      </c>
      <c r="G22" s="22">
        <f>((E22*100)+(SQRT((((E22*100)*(100-(E22*100)))/$D22))*1.96))</f>
        <v>97.290489477561238</v>
      </c>
    </row>
    <row r="23" spans="1:7" ht="15" thickBot="1">
      <c r="A23" s="24" t="s">
        <v>20</v>
      </c>
      <c r="B23" s="25">
        <v>1855.2286961299928</v>
      </c>
      <c r="C23" s="25">
        <v>1893</v>
      </c>
      <c r="D23" s="49">
        <v>1964.1176270593367</v>
      </c>
      <c r="E23" s="26">
        <v>0.94456089114562269</v>
      </c>
      <c r="F23" s="27">
        <f>((E23*100)-(SQRT((((E23*100)*(100-(E23*100)))/$D23))*1.96))</f>
        <v>93.444054364510137</v>
      </c>
      <c r="G23" s="28">
        <f>((E23*100)+(SQRT((((E23*100)*(100-(E23*100)))/$D23))*1.96))</f>
        <v>95.468123864614412</v>
      </c>
    </row>
    <row r="24" spans="1:7" ht="15" thickTop="1"/>
    <row r="26" spans="1:7">
      <c r="A26" s="93" t="s">
        <v>278</v>
      </c>
    </row>
  </sheetData>
  <hyperlinks>
    <hyperlink ref="A26" location="Contents!A1" display="← Contents page" xr:uid="{717673F1-4A9C-461E-A716-EA8A7E1771D7}"/>
  </hyperlinks>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34"/>
  <sheetViews>
    <sheetView topLeftCell="A3" workbookViewId="0"/>
  </sheetViews>
  <sheetFormatPr defaultRowHeight="14.5"/>
  <cols>
    <col min="1" max="1" width="23.26953125" customWidth="1"/>
    <col min="2" max="7" width="11.54296875" customWidth="1"/>
  </cols>
  <sheetData>
    <row r="1" spans="1:10">
      <c r="A1" s="3" t="s">
        <v>323</v>
      </c>
      <c r="B1" s="3"/>
    </row>
    <row r="2" spans="1:10" ht="15" thickBot="1">
      <c r="A2" s="3"/>
      <c r="B2" s="3"/>
    </row>
    <row r="3" spans="1:10" ht="35.25" customHeight="1" thickTop="1" thickBot="1">
      <c r="A3" s="4"/>
      <c r="B3" s="31" t="s">
        <v>31</v>
      </c>
      <c r="C3" s="12" t="s">
        <v>24</v>
      </c>
      <c r="D3" s="13" t="s">
        <v>1</v>
      </c>
      <c r="E3" s="31" t="s">
        <v>8</v>
      </c>
      <c r="F3" s="12" t="s">
        <v>9</v>
      </c>
    </row>
    <row r="4" spans="1:10" ht="15.5" thickTop="1" thickBot="1">
      <c r="A4" s="6" t="s">
        <v>2</v>
      </c>
      <c r="B4" s="14">
        <v>284.84186546730319</v>
      </c>
      <c r="C4" s="14">
        <v>276</v>
      </c>
      <c r="D4" s="9">
        <v>7.7389279843809861E-2</v>
      </c>
      <c r="E4" s="15">
        <f>((D4*100)-(SQRT((((D4*100)*(100-(D4*100)))/$B$9))*1.96))</f>
        <v>6.8756628235842392</v>
      </c>
      <c r="F4" s="22">
        <f>((D4*100)+(SQRT((((D4*100)*(100-(D4*100)))/$B$9))*1.96))</f>
        <v>8.6021931451777327</v>
      </c>
    </row>
    <row r="5" spans="1:10" ht="15" thickBot="1">
      <c r="A5" s="6" t="s">
        <v>3</v>
      </c>
      <c r="B5" s="14">
        <v>165.24815963246476</v>
      </c>
      <c r="C5" s="14">
        <v>159</v>
      </c>
      <c r="D5" s="9">
        <v>4.4896616754321023E-2</v>
      </c>
      <c r="E5" s="15">
        <f t="shared" ref="E5:E8" si="0">((D5*100)-(SQRT((((D5*100)*(100-(D5*100)))/$B$9))*1.96))</f>
        <v>3.8206609899736006</v>
      </c>
      <c r="F5" s="22">
        <f t="shared" ref="F5:F8" si="1">((D5*100)+(SQRT((((D5*100)*(100-(D5*100)))/$B$9))*1.96))</f>
        <v>5.1586623608906041</v>
      </c>
    </row>
    <row r="6" spans="1:10" ht="15" thickBot="1">
      <c r="A6" s="6" t="s">
        <v>4</v>
      </c>
      <c r="B6" s="14">
        <v>180.58460994071999</v>
      </c>
      <c r="C6" s="14">
        <v>182</v>
      </c>
      <c r="D6" s="9">
        <v>4.9063408889209945E-2</v>
      </c>
      <c r="E6" s="15">
        <f t="shared" si="0"/>
        <v>4.2085115855176589</v>
      </c>
      <c r="F6" s="22">
        <f t="shared" si="1"/>
        <v>5.6041701923243306</v>
      </c>
    </row>
    <row r="7" spans="1:10" ht="15" thickBot="1">
      <c r="A7" s="6" t="s">
        <v>5</v>
      </c>
      <c r="B7" s="14">
        <v>152.59791057992848</v>
      </c>
      <c r="C7" s="14">
        <v>147</v>
      </c>
      <c r="D7" s="9">
        <v>4.1459644234798615E-2</v>
      </c>
      <c r="E7" s="15">
        <f t="shared" si="0"/>
        <v>3.501924855747911</v>
      </c>
      <c r="F7" s="22">
        <f t="shared" si="1"/>
        <v>4.7900039912118118</v>
      </c>
    </row>
    <row r="8" spans="1:10" ht="15" thickBot="1">
      <c r="A8" s="6" t="s">
        <v>136</v>
      </c>
      <c r="B8" s="14">
        <v>2897.3646956380635</v>
      </c>
      <c r="C8" s="14">
        <v>2919</v>
      </c>
      <c r="D8" s="9">
        <v>0.78719105027785219</v>
      </c>
      <c r="E8" s="15">
        <f t="shared" si="0"/>
        <v>77.396806295908661</v>
      </c>
      <c r="F8" s="22">
        <f t="shared" si="1"/>
        <v>80.041403759661776</v>
      </c>
    </row>
    <row r="9" spans="1:10" ht="15" thickBot="1">
      <c r="A9" s="7" t="s">
        <v>7</v>
      </c>
      <c r="B9" s="8">
        <v>3680.6372412585106</v>
      </c>
      <c r="C9" s="8">
        <v>3683</v>
      </c>
      <c r="D9" s="10">
        <v>1</v>
      </c>
      <c r="E9" s="10"/>
      <c r="F9" s="50"/>
    </row>
    <row r="10" spans="1:10" ht="15" thickTop="1"/>
    <row r="11" spans="1:10" ht="15" thickBot="1">
      <c r="A11" s="16" t="s">
        <v>137</v>
      </c>
      <c r="B11" s="16"/>
    </row>
    <row r="12" spans="1:10" ht="27" thickTop="1" thickBot="1">
      <c r="A12" s="4"/>
      <c r="B12" s="31" t="s">
        <v>31</v>
      </c>
      <c r="C12" s="12" t="s">
        <v>24</v>
      </c>
      <c r="D12" s="32" t="s">
        <v>25</v>
      </c>
      <c r="E12" s="31" t="s">
        <v>1</v>
      </c>
      <c r="F12" s="32" t="s">
        <v>8</v>
      </c>
      <c r="G12" s="31" t="s">
        <v>9</v>
      </c>
      <c r="I12" s="17"/>
      <c r="J12" s="37"/>
    </row>
    <row r="13" spans="1:10" ht="15.5" thickTop="1" thickBot="1">
      <c r="A13" s="6" t="s">
        <v>12</v>
      </c>
      <c r="B13" s="14">
        <v>783.27254562041639</v>
      </c>
      <c r="C13" s="14">
        <v>764</v>
      </c>
      <c r="D13" s="44">
        <v>3680.6372412585106</v>
      </c>
      <c r="E13" s="9">
        <v>0.21280894972213946</v>
      </c>
      <c r="F13" s="15">
        <f>((E13*100)-(SQRT((((E13*100)*(100-(E13*100)))/$D13))*1.96))</f>
        <v>19.958596240337407</v>
      </c>
      <c r="G13" s="22">
        <f>((E13*100)+(SQRT((((E13*100)*(100-(E13*100)))/$D13))*1.96))</f>
        <v>22.603193704090486</v>
      </c>
      <c r="I13" s="17"/>
    </row>
    <row r="14" spans="1:10" ht="15" thickBot="1">
      <c r="A14" s="18"/>
      <c r="B14" s="19"/>
      <c r="C14" s="19"/>
      <c r="D14" s="47"/>
      <c r="E14" s="20"/>
      <c r="F14" s="21"/>
      <c r="G14" s="23"/>
      <c r="I14" s="17"/>
    </row>
    <row r="15" spans="1:10" ht="15" thickBot="1">
      <c r="A15" s="6" t="s">
        <v>10</v>
      </c>
      <c r="B15" s="14">
        <v>405.78431548555625</v>
      </c>
      <c r="C15" s="14">
        <v>349</v>
      </c>
      <c r="D15" s="48">
        <v>1863.4247492580803</v>
      </c>
      <c r="E15" s="9">
        <v>0.21776265215277338</v>
      </c>
      <c r="F15" s="15">
        <f>((E15*100)-(SQRT((((E15*100)*(100-(E15*100)))/$D15))*1.96))</f>
        <v>19.902301774221595</v>
      </c>
      <c r="G15" s="22">
        <f>((E15*100)+(SQRT((((E15*100)*(100-(E15*100)))/$D15))*1.96))</f>
        <v>23.650228656333081</v>
      </c>
    </row>
    <row r="16" spans="1:10" ht="15" thickBot="1">
      <c r="A16" s="6" t="s">
        <v>11</v>
      </c>
      <c r="B16" s="14">
        <v>377.48823013486037</v>
      </c>
      <c r="C16" s="14">
        <v>415</v>
      </c>
      <c r="D16" s="48">
        <v>1817.2124920003812</v>
      </c>
      <c r="E16" s="9">
        <v>0.20772927315689022</v>
      </c>
      <c r="F16" s="15">
        <f>((E16*100)-(SQRT((((E16*100)*(100-(E16*100)))/$D16))*1.96))</f>
        <v>18.907669492467754</v>
      </c>
      <c r="G16" s="22">
        <f>((E16*100)+(SQRT((((E16*100)*(100-(E16*100)))/$D16))*1.96))</f>
        <v>22.638185138910288</v>
      </c>
    </row>
    <row r="17" spans="1:7" ht="15" thickBot="1">
      <c r="A17" s="18"/>
      <c r="B17" s="19"/>
      <c r="C17" s="19"/>
      <c r="D17" s="47"/>
      <c r="E17" s="20"/>
      <c r="F17" s="21"/>
      <c r="G17" s="23"/>
    </row>
    <row r="18" spans="1:7" ht="15" thickBot="1">
      <c r="A18" s="6" t="s">
        <v>26</v>
      </c>
      <c r="B18" s="14">
        <v>44.301345183584786</v>
      </c>
      <c r="C18" s="14">
        <v>45</v>
      </c>
      <c r="D18" s="48">
        <v>740.86673854319054</v>
      </c>
      <c r="E18" s="9">
        <v>5.9796644765963046E-2</v>
      </c>
      <c r="F18" s="15">
        <f>((E18*100)-(SQRT((((E18*100)*(100-(E18*100)))/$D18))*1.96))</f>
        <v>4.2722642723736906</v>
      </c>
      <c r="G18" s="22">
        <f>((E18*100)+(SQRT((((E18*100)*(100-(E18*100)))/$D18))*1.96))</f>
        <v>7.687064680818918</v>
      </c>
    </row>
    <row r="19" spans="1:7" ht="15" thickBot="1">
      <c r="A19" s="6" t="s">
        <v>27</v>
      </c>
      <c r="B19" s="14">
        <v>81.044619809691596</v>
      </c>
      <c r="C19" s="14">
        <v>83</v>
      </c>
      <c r="D19" s="48">
        <v>740.69452420223183</v>
      </c>
      <c r="E19" s="9">
        <v>0.10941706352828928</v>
      </c>
      <c r="F19" s="15">
        <f>((E19*100)-(SQRT((((E19*100)*(100-(E19*100)))/$D19))*1.96))</f>
        <v>8.6936032921788513</v>
      </c>
      <c r="G19" s="22">
        <f>((E19*100)+(SQRT((((E19*100)*(100-(E19*100)))/$D19))*1.96))</f>
        <v>13.189809413479006</v>
      </c>
    </row>
    <row r="20" spans="1:7" ht="15" thickBot="1">
      <c r="A20" s="6" t="s">
        <v>28</v>
      </c>
      <c r="B20" s="14">
        <v>137.74882894803355</v>
      </c>
      <c r="C20" s="14">
        <v>131</v>
      </c>
      <c r="D20" s="48">
        <v>743.99446135393123</v>
      </c>
      <c r="E20" s="9">
        <v>0.18514765378408377</v>
      </c>
      <c r="F20" s="15">
        <f>((E20*100)-(SQRT((((E20*100)*(100-(E20*100)))/$D20))*1.96))</f>
        <v>15.723701431894513</v>
      </c>
      <c r="G20" s="22">
        <f>((E20*100)+(SQRT((((E20*100)*(100-(E20*100)))/$D20))*1.96))</f>
        <v>21.305829324922243</v>
      </c>
    </row>
    <row r="21" spans="1:7" ht="15" thickBot="1">
      <c r="A21" s="6" t="s">
        <v>29</v>
      </c>
      <c r="B21" s="14">
        <v>209.53051023828925</v>
      </c>
      <c r="C21" s="14">
        <v>200</v>
      </c>
      <c r="D21" s="48">
        <v>746.95311014713127</v>
      </c>
      <c r="E21" s="9">
        <v>0.28051360572957107</v>
      </c>
      <c r="F21" s="15">
        <f>((E21*100)-(SQRT((((E21*100)*(100-(E21*100)))/$D21))*1.96))</f>
        <v>24.829567380147321</v>
      </c>
      <c r="G21" s="22">
        <f>((E21*100)+(SQRT((((E21*100)*(100-(E21*100)))/$D21))*1.96))</f>
        <v>31.273153765766896</v>
      </c>
    </row>
    <row r="22" spans="1:7" ht="15" thickBot="1">
      <c r="A22" s="6" t="s">
        <v>30</v>
      </c>
      <c r="B22" s="14">
        <v>310.64724144081748</v>
      </c>
      <c r="C22" s="14">
        <v>305</v>
      </c>
      <c r="D22" s="48">
        <v>708.12840701197888</v>
      </c>
      <c r="E22" s="9">
        <v>0.43868772720420252</v>
      </c>
      <c r="F22" s="15">
        <f>((E22*100)-(SQRT((((E22*100)*(100-(E22*100)))/$D22))*1.96))</f>
        <v>40.213834215141183</v>
      </c>
      <c r="G22" s="22">
        <f>((E22*100)+(SQRT((((E22*100)*(100-(E22*100)))/$D22))*1.96))</f>
        <v>47.523711225699323</v>
      </c>
    </row>
    <row r="23" spans="1:7" ht="15" thickBot="1">
      <c r="A23" s="18"/>
      <c r="B23" s="19"/>
      <c r="C23" s="19"/>
      <c r="D23" s="47"/>
      <c r="E23" s="20"/>
      <c r="F23" s="21"/>
      <c r="G23" s="23"/>
    </row>
    <row r="24" spans="1:7" ht="15" thickBot="1">
      <c r="A24" s="6" t="s">
        <v>13</v>
      </c>
      <c r="B24" s="14">
        <v>136.53166245954117</v>
      </c>
      <c r="C24" s="14">
        <v>138</v>
      </c>
      <c r="D24" s="48">
        <v>531.95328945130689</v>
      </c>
      <c r="E24" s="9">
        <v>0.25666099856318081</v>
      </c>
      <c r="F24" s="15">
        <f>((E24*100)-(SQRT((((E24*100)*(100-(E24*100)))/$D24))*1.96))</f>
        <v>21.954230163105493</v>
      </c>
      <c r="G24" s="22">
        <f>((E24*100)+(SQRT((((E24*100)*(100-(E24*100)))/$D24))*1.96))</f>
        <v>29.377969549530668</v>
      </c>
    </row>
    <row r="25" spans="1:7" ht="15" thickBot="1">
      <c r="A25" s="6" t="s">
        <v>51</v>
      </c>
      <c r="B25" s="14">
        <v>199.04231630036327</v>
      </c>
      <c r="C25" s="14">
        <v>194</v>
      </c>
      <c r="D25" s="48">
        <v>908.92678233385163</v>
      </c>
      <c r="E25" s="9">
        <v>0.21898608355370741</v>
      </c>
      <c r="F25" s="15">
        <f>((E25*100)-(SQRT((((E25*100)*(100-(E25*100)))/$D25))*1.96))</f>
        <v>19.209989341807123</v>
      </c>
      <c r="G25" s="22">
        <f>((E25*100)+(SQRT((((E25*100)*(100-(E25*100)))/$D25))*1.96))</f>
        <v>24.587227368934357</v>
      </c>
    </row>
    <row r="26" spans="1:7" ht="15" thickBot="1">
      <c r="A26" s="6" t="s">
        <v>17</v>
      </c>
      <c r="B26" s="14">
        <v>202.91223417185304</v>
      </c>
      <c r="C26" s="14">
        <v>194</v>
      </c>
      <c r="D26" s="48">
        <v>998.00697965653933</v>
      </c>
      <c r="E26" s="9">
        <v>0.20331744998585538</v>
      </c>
      <c r="F26" s="15">
        <f>((E26*100)-(SQRT((((E26*100)*(100-(E26*100)))/$D26))*1.96))</f>
        <v>17.834740863662397</v>
      </c>
      <c r="G26" s="22">
        <f>((E26*100)+(SQRT((((E26*100)*(100-(E26*100)))/$D26))*1.96))</f>
        <v>22.82874913350868</v>
      </c>
    </row>
    <row r="27" spans="1:7" ht="15" thickBot="1">
      <c r="A27" s="6" t="s">
        <v>18</v>
      </c>
      <c r="B27" s="14">
        <v>140.93937115148816</v>
      </c>
      <c r="C27" s="14">
        <v>140</v>
      </c>
      <c r="D27" s="48">
        <v>705.83017006853993</v>
      </c>
      <c r="E27" s="9">
        <v>0.19967887053879002</v>
      </c>
      <c r="F27" s="15">
        <f>((E27*100)-(SQRT((((E27*100)*(100-(E27*100)))/$D27))*1.96))</f>
        <v>17.018687499585504</v>
      </c>
      <c r="G27" s="22">
        <f>((E27*100)+(SQRT((((E27*100)*(100-(E27*100)))/$D27))*1.96))</f>
        <v>22.917086608172504</v>
      </c>
    </row>
    <row r="28" spans="1:7" ht="15.75" customHeight="1" thickBot="1">
      <c r="A28" s="6" t="s">
        <v>14</v>
      </c>
      <c r="B28" s="14">
        <v>103.84696153717113</v>
      </c>
      <c r="C28" s="14">
        <v>98</v>
      </c>
      <c r="D28" s="48">
        <v>531.19372591499632</v>
      </c>
      <c r="E28" s="9">
        <v>0.19549734206346614</v>
      </c>
      <c r="F28" s="15">
        <f>((E28*100)-(SQRT((((E28*100)*(100-(E28*100)))/$D28))*1.96))</f>
        <v>16.177142457295062</v>
      </c>
      <c r="G28" s="22">
        <f>((E28*100)+(SQRT((((E28*100)*(100-(E28*100)))/$D28))*1.96))</f>
        <v>22.922325955398165</v>
      </c>
    </row>
    <row r="29" spans="1:7" ht="15.75" customHeight="1" thickBot="1">
      <c r="A29" s="18"/>
      <c r="B29" s="19"/>
      <c r="C29" s="19"/>
      <c r="D29" s="47"/>
      <c r="E29" s="20"/>
      <c r="F29" s="21"/>
      <c r="G29" s="23"/>
    </row>
    <row r="30" spans="1:7" ht="15.75" customHeight="1" thickBot="1">
      <c r="A30" s="6" t="s">
        <v>19</v>
      </c>
      <c r="B30" s="14">
        <v>398.46536107920747</v>
      </c>
      <c r="C30" s="14">
        <v>383</v>
      </c>
      <c r="D30" s="48">
        <v>1722.5306149182427</v>
      </c>
      <c r="E30" s="9">
        <v>0.23132556114140237</v>
      </c>
      <c r="F30" s="15">
        <f>((E30*100)-(SQRT((((E30*100)*(100-(E30*100)))/$D30))*1.96))</f>
        <v>21.141169293617139</v>
      </c>
      <c r="G30" s="22">
        <f>((E30*100)+(SQRT((((E30*100)*(100-(E30*100)))/$D30))*1.96))</f>
        <v>25.123942934663333</v>
      </c>
    </row>
    <row r="31" spans="1:7" ht="15" thickBot="1">
      <c r="A31" s="24" t="s">
        <v>20</v>
      </c>
      <c r="B31" s="25">
        <v>384.80718454120921</v>
      </c>
      <c r="C31" s="25">
        <v>381</v>
      </c>
      <c r="D31" s="49">
        <v>1953.3803325069887</v>
      </c>
      <c r="E31" s="26">
        <v>0.19699552521210431</v>
      </c>
      <c r="F31" s="27">
        <f>((E31*100)-(SQRT((((E31*100)*(100-(E31*100)))/$D31))*1.96))</f>
        <v>17.935750526996596</v>
      </c>
      <c r="G31" s="28">
        <f>((E31*100)+(SQRT((((E31*100)*(100-(E31*100)))/$D31))*1.96))</f>
        <v>21.463354515424268</v>
      </c>
    </row>
    <row r="32" spans="1:7" ht="15" thickTop="1"/>
    <row r="34" spans="1:1">
      <c r="A34" s="93" t="s">
        <v>278</v>
      </c>
    </row>
  </sheetData>
  <hyperlinks>
    <hyperlink ref="A34" location="Contents!A1" display="← Contents page" xr:uid="{EAC50E58-7AC8-46CB-AC77-4152E50754BB}"/>
  </hyperlinks>
  <pageMargins left="0.7" right="0.7" top="0.75" bottom="0.75" header="0.3" footer="0.3"/>
  <pageSetup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6"/>
  <sheetViews>
    <sheetView topLeftCell="A43" workbookViewId="0"/>
  </sheetViews>
  <sheetFormatPr defaultRowHeight="14.5"/>
  <cols>
    <col min="1" max="1" width="36.7265625" customWidth="1"/>
    <col min="2" max="7" width="11.54296875" customWidth="1"/>
  </cols>
  <sheetData>
    <row r="1" spans="1:6">
      <c r="A1" s="3" t="s">
        <v>324</v>
      </c>
    </row>
    <row r="2" spans="1:6" ht="15" thickBot="1">
      <c r="A2" s="3"/>
    </row>
    <row r="3" spans="1:6" ht="35.25" customHeight="1" thickTop="1" thickBot="1">
      <c r="A3" s="4"/>
      <c r="B3" s="31" t="s">
        <v>31</v>
      </c>
      <c r="C3" s="12" t="s">
        <v>24</v>
      </c>
      <c r="D3" s="13" t="s">
        <v>1</v>
      </c>
      <c r="E3" s="31" t="s">
        <v>8</v>
      </c>
      <c r="F3" s="12" t="s">
        <v>9</v>
      </c>
    </row>
    <row r="4" spans="1:6" ht="15.5" thickTop="1" thickBot="1">
      <c r="A4" s="30" t="s">
        <v>138</v>
      </c>
      <c r="B4" s="14">
        <v>151.6888788840034</v>
      </c>
      <c r="C4" s="14">
        <v>146</v>
      </c>
      <c r="D4" s="9">
        <v>0.19550120815555755</v>
      </c>
      <c r="E4" s="15">
        <f>((D4*100)-(SQRT((((D4*100)*(100-(D4*100)))/$B$8))*1.96))</f>
        <v>16.759560946931195</v>
      </c>
      <c r="F4" s="22">
        <f>((D4*100)+(SQRT((((D4*100)*(100-(D4*100)))/$B$8))*1.96))</f>
        <v>22.340680684180313</v>
      </c>
    </row>
    <row r="5" spans="1:6" ht="15" thickBot="1">
      <c r="A5" s="30" t="s">
        <v>139</v>
      </c>
      <c r="B5" s="14">
        <v>79.178944821939197</v>
      </c>
      <c r="C5" s="14">
        <v>80</v>
      </c>
      <c r="D5" s="9">
        <v>0.10204821531450955</v>
      </c>
      <c r="E5" s="15">
        <f>((D5*100)-(SQRT((((D5*100)*(100-(D5*100)))/$B$8))*1.96))</f>
        <v>8.0748041896709495</v>
      </c>
      <c r="F5" s="22">
        <f>((D5*100)+(SQRT((((D5*100)*(100-(D5*100)))/$B$8))*1.96))</f>
        <v>12.334838873230961</v>
      </c>
    </row>
    <row r="6" spans="1:6" ht="15" thickBot="1">
      <c r="A6" s="30" t="s">
        <v>140</v>
      </c>
      <c r="B6" s="14">
        <v>105.3303329057961</v>
      </c>
      <c r="C6" s="14">
        <v>104</v>
      </c>
      <c r="D6" s="9">
        <v>0.13575291405678522</v>
      </c>
      <c r="E6" s="15">
        <f>((D6*100)-(SQRT((((D6*100)*(100-(D6*100)))/$B$8))*1.96))</f>
        <v>11.165122574502144</v>
      </c>
      <c r="F6" s="22">
        <f>((D6*100)+(SQRT((((D6*100)*(100-(D6*100)))/$B$8))*1.96))</f>
        <v>15.9854602368549</v>
      </c>
    </row>
    <row r="7" spans="1:6" ht="15" thickBot="1">
      <c r="A7" s="30" t="s">
        <v>141</v>
      </c>
      <c r="B7" s="14">
        <v>439.69924225909961</v>
      </c>
      <c r="C7" s="14">
        <v>426</v>
      </c>
      <c r="D7" s="9">
        <v>0.56669766247314779</v>
      </c>
      <c r="E7" s="15">
        <f>((D7*100)-(SQRT((((D7*100)*(100-(D7*100)))/$B$8))*1.96))</f>
        <v>53.182981400050224</v>
      </c>
      <c r="F7" s="22">
        <f>((D7*100)+(SQRT((((D7*100)*(100-(D7*100)))/$B$8))*1.96))</f>
        <v>60.156551094579328</v>
      </c>
    </row>
    <row r="8" spans="1:6" ht="15" thickBot="1">
      <c r="A8" s="7" t="s">
        <v>7</v>
      </c>
      <c r="B8" s="8">
        <v>775.89739887083817</v>
      </c>
      <c r="C8" s="8">
        <v>756</v>
      </c>
      <c r="D8" s="10">
        <v>1</v>
      </c>
      <c r="E8" s="10"/>
      <c r="F8" s="50"/>
    </row>
    <row r="9" spans="1:6" ht="15" thickTop="1"/>
    <row r="10" spans="1:6" ht="15" thickBot="1">
      <c r="A10" s="16" t="s">
        <v>10</v>
      </c>
    </row>
    <row r="11" spans="1:6" ht="27" thickTop="1" thickBot="1">
      <c r="A11" s="4"/>
      <c r="B11" s="31" t="s">
        <v>31</v>
      </c>
      <c r="C11" s="12" t="s">
        <v>24</v>
      </c>
      <c r="D11" s="13" t="s">
        <v>1</v>
      </c>
      <c r="E11" s="31" t="s">
        <v>8</v>
      </c>
      <c r="F11" s="12" t="s">
        <v>9</v>
      </c>
    </row>
    <row r="12" spans="1:6" ht="15.5" thickTop="1" thickBot="1">
      <c r="A12" s="30" t="s">
        <v>138</v>
      </c>
      <c r="B12" s="14">
        <v>80.595563356958337</v>
      </c>
      <c r="C12" s="14">
        <v>69</v>
      </c>
      <c r="D12" s="9">
        <v>0.19909669043893546</v>
      </c>
      <c r="E12" s="15">
        <f>((D12*100)-(SQRT((((D12*100)*(100-(D12*100)))/$B$16))*1.96))</f>
        <v>16.01962437140439</v>
      </c>
      <c r="F12" s="22">
        <f>((D12*100)+(SQRT((((D12*100)*(100-(D12*100)))/$B$16))*1.96))</f>
        <v>23.799713716382705</v>
      </c>
    </row>
    <row r="13" spans="1:6" ht="15" thickBot="1">
      <c r="A13" s="30" t="s">
        <v>139</v>
      </c>
      <c r="B13" s="14">
        <v>36.765547089225585</v>
      </c>
      <c r="C13" s="14">
        <v>32</v>
      </c>
      <c r="D13" s="9">
        <v>9.0822601676245715E-2</v>
      </c>
      <c r="E13" s="15">
        <f>((D13*100)-(SQRT((((D13*100)*(100-(D13*100)))/$B$16))*1.96))</f>
        <v>6.2829320348407789</v>
      </c>
      <c r="F13" s="22">
        <f>((D13*100)+(SQRT((((D13*100)*(100-(D13*100)))/$B$16))*1.96))</f>
        <v>11.881588300408364</v>
      </c>
    </row>
    <row r="14" spans="1:6" ht="15" thickBot="1">
      <c r="A14" s="30" t="s">
        <v>140</v>
      </c>
      <c r="B14" s="14">
        <v>49.269953172118939</v>
      </c>
      <c r="C14" s="14">
        <v>42</v>
      </c>
      <c r="D14" s="9">
        <v>0.12171246413656708</v>
      </c>
      <c r="E14" s="15">
        <f>((D14*100)-(SQRT((((D14*100)*(100-(D14*100)))/$B$16))*1.96))</f>
        <v>8.9861805945428692</v>
      </c>
      <c r="F14" s="22">
        <f>((D14*100)+(SQRT((((D14*100)*(100-(D14*100)))/$B$16))*1.96))</f>
        <v>15.356312232770549</v>
      </c>
    </row>
    <row r="15" spans="1:6" ht="15" thickBot="1">
      <c r="A15" s="30" t="s">
        <v>141</v>
      </c>
      <c r="B15" s="14">
        <v>238.17507946360772</v>
      </c>
      <c r="C15" s="14">
        <v>205</v>
      </c>
      <c r="D15" s="9">
        <v>0.58836824374825469</v>
      </c>
      <c r="E15" s="15">
        <f>((D15*100)-(SQRT((((D15*100)*(100-(D15*100)))/$B$16))*1.96))</f>
        <v>54.042674881331806</v>
      </c>
      <c r="F15" s="22">
        <f>((D15*100)+(SQRT((((D15*100)*(100-(D15*100)))/$B$16))*1.96))</f>
        <v>63.630973868319131</v>
      </c>
    </row>
    <row r="16" spans="1:6" ht="15" thickBot="1">
      <c r="A16" s="7" t="s">
        <v>7</v>
      </c>
      <c r="B16" s="8">
        <v>404.8061430819094</v>
      </c>
      <c r="C16" s="8">
        <v>348</v>
      </c>
      <c r="D16" s="10">
        <v>1</v>
      </c>
      <c r="E16" s="10"/>
      <c r="F16" s="50"/>
    </row>
    <row r="17" spans="1:7" ht="15" thickTop="1"/>
    <row r="18" spans="1:7" ht="15" thickBot="1">
      <c r="A18" s="16" t="s">
        <v>11</v>
      </c>
    </row>
    <row r="19" spans="1:7" ht="27" thickTop="1" thickBot="1">
      <c r="A19" s="4"/>
      <c r="B19" s="31" t="s">
        <v>31</v>
      </c>
      <c r="C19" s="12" t="s">
        <v>24</v>
      </c>
      <c r="D19" s="13" t="s">
        <v>1</v>
      </c>
      <c r="E19" s="31" t="s">
        <v>8</v>
      </c>
      <c r="F19" s="12" t="s">
        <v>9</v>
      </c>
    </row>
    <row r="20" spans="1:7" ht="15.5" thickTop="1" thickBot="1">
      <c r="A20" s="30" t="s">
        <v>138</v>
      </c>
      <c r="B20" s="14">
        <v>71.093315527044965</v>
      </c>
      <c r="C20" s="14">
        <v>77</v>
      </c>
      <c r="D20" s="9">
        <v>0.19157906422748494</v>
      </c>
      <c r="E20" s="15">
        <f>((D20*100)-(SQRT((((D20*100)*(100-(D20*100)))/$B$24))*1.96))</f>
        <v>15.153773273163241</v>
      </c>
      <c r="F20" s="22">
        <f>((D20*100)+(SQRT((((D20*100)*(100-(D20*100)))/$B$24))*1.96))</f>
        <v>23.162039572333747</v>
      </c>
    </row>
    <row r="21" spans="1:7" ht="15" thickBot="1">
      <c r="A21" s="30" t="s">
        <v>139</v>
      </c>
      <c r="B21" s="14">
        <v>42.413397732713626</v>
      </c>
      <c r="C21" s="14">
        <v>48</v>
      </c>
      <c r="D21" s="9">
        <v>0.11429371366496949</v>
      </c>
      <c r="E21" s="15">
        <f>((D21*100)-(SQRT((((D21*100)*(100-(D21*100)))/$B$24))*1.96))</f>
        <v>8.1921548575581777</v>
      </c>
      <c r="F21" s="22">
        <f>((D21*100)+(SQRT((((D21*100)*(100-(D21*100)))/$B$24))*1.96))</f>
        <v>14.666587875435718</v>
      </c>
    </row>
    <row r="22" spans="1:7" ht="15" thickBot="1">
      <c r="A22" s="30" t="s">
        <v>140</v>
      </c>
      <c r="B22" s="14">
        <v>56.06037973367728</v>
      </c>
      <c r="C22" s="14">
        <v>62</v>
      </c>
      <c r="D22" s="9">
        <v>0.15106898602203603</v>
      </c>
      <c r="E22" s="15">
        <f>((D22*100)-(SQRT((((D22*100)*(100-(D22*100)))/$B$24))*1.96))</f>
        <v>11.463224146609132</v>
      </c>
      <c r="F22" s="22">
        <f>((D22*100)+(SQRT((((D22*100)*(100-(D22*100)))/$B$24))*1.96))</f>
        <v>18.750573057798075</v>
      </c>
    </row>
    <row r="23" spans="1:7" ht="15" thickBot="1">
      <c r="A23" s="30" t="s">
        <v>141</v>
      </c>
      <c r="B23" s="14">
        <v>201.52416279549297</v>
      </c>
      <c r="C23" s="14">
        <v>221</v>
      </c>
      <c r="D23" s="9">
        <v>0.54305823608551329</v>
      </c>
      <c r="E23" s="15">
        <f>((D23*100)-(SQRT((((D23*100)*(100-(D23*100)))/$B$24))*1.96))</f>
        <v>49.237441605779907</v>
      </c>
      <c r="F23" s="22">
        <f>((D23*100)+(SQRT((((D23*100)*(100-(D23*100)))/$B$24))*1.96))</f>
        <v>59.374205611322751</v>
      </c>
    </row>
    <row r="24" spans="1:7" ht="15" thickBot="1">
      <c r="A24" s="7" t="s">
        <v>7</v>
      </c>
      <c r="B24" s="8">
        <v>371.09125578892747</v>
      </c>
      <c r="C24" s="8">
        <v>408</v>
      </c>
      <c r="D24" s="10">
        <v>1</v>
      </c>
      <c r="E24" s="10"/>
      <c r="F24" s="50"/>
    </row>
    <row r="25" spans="1:7" ht="15" thickTop="1"/>
    <row r="26" spans="1:7" ht="15" thickBot="1">
      <c r="A26" s="3" t="s">
        <v>220</v>
      </c>
    </row>
    <row r="27" spans="1:7" ht="27" thickTop="1" thickBot="1">
      <c r="A27" s="4"/>
      <c r="B27" s="31" t="s">
        <v>31</v>
      </c>
      <c r="C27" s="12" t="s">
        <v>24</v>
      </c>
      <c r="D27" s="32" t="s">
        <v>25</v>
      </c>
      <c r="E27" s="31" t="s">
        <v>1</v>
      </c>
      <c r="F27" s="32" t="s">
        <v>8</v>
      </c>
      <c r="G27" s="31" t="s">
        <v>9</v>
      </c>
    </row>
    <row r="28" spans="1:7" ht="15.5" thickTop="1" thickBot="1">
      <c r="A28" s="6" t="s">
        <v>12</v>
      </c>
      <c r="B28" s="14">
        <v>336.19815661173766</v>
      </c>
      <c r="C28" s="14">
        <v>330</v>
      </c>
      <c r="D28" s="44">
        <v>3673.2620945089329</v>
      </c>
      <c r="E28" s="9">
        <v>9.1525774083562356E-2</v>
      </c>
      <c r="F28" s="15">
        <f>((E28*100)-(SQRT((((E28*100)*(100-(E28*100)))/$D28))*1.96))</f>
        <v>8.2200574763406102</v>
      </c>
      <c r="G28" s="22">
        <f>((E28*100)+(SQRT((((E28*100)*(100-(E28*100)))/$D28))*1.96))</f>
        <v>10.08509734037186</v>
      </c>
    </row>
    <row r="29" spans="1:7" ht="15" thickBot="1">
      <c r="A29" s="18"/>
      <c r="B29" s="19"/>
      <c r="C29" s="19"/>
      <c r="D29" s="47"/>
      <c r="E29" s="20"/>
      <c r="F29" s="21"/>
      <c r="G29" s="23"/>
    </row>
    <row r="30" spans="1:7" ht="15" thickBot="1">
      <c r="A30" s="6" t="s">
        <v>10</v>
      </c>
      <c r="B30" s="14">
        <v>166.63106361830307</v>
      </c>
      <c r="C30" s="14">
        <v>143</v>
      </c>
      <c r="D30" s="48">
        <v>1862.4465768544346</v>
      </c>
      <c r="E30" s="9">
        <v>8.9468909169858377E-2</v>
      </c>
      <c r="F30" s="15">
        <f>((E30*100)-(SQRT((((E30*100)*(100-(E30*100)))/$D30))*1.96))</f>
        <v>7.6506144991277267</v>
      </c>
      <c r="G30" s="22">
        <f>((E30*100)+(SQRT((((E30*100)*(100-(E30*100)))/$D30))*1.96))</f>
        <v>10.24316733484395</v>
      </c>
    </row>
    <row r="31" spans="1:7" ht="15" thickBot="1">
      <c r="A31" s="6" t="s">
        <v>11</v>
      </c>
      <c r="B31" s="14">
        <v>169.56709299343586</v>
      </c>
      <c r="C31" s="14">
        <v>187</v>
      </c>
      <c r="D31" s="48">
        <v>1810.8155176544494</v>
      </c>
      <c r="E31" s="9">
        <v>9.3641285564570506E-2</v>
      </c>
      <c r="F31" s="15">
        <f>((E31*100)-(SQRT((((E31*100)*(100-(E31*100)))/$D31))*1.96))</f>
        <v>8.0222824552865646</v>
      </c>
      <c r="G31" s="22">
        <f>((E31*100)+(SQRT((((E31*100)*(100-(E31*100)))/$D31))*1.96))</f>
        <v>10.705974657627536</v>
      </c>
    </row>
    <row r="32" spans="1:7" ht="15" thickBot="1">
      <c r="A32" s="18"/>
      <c r="B32" s="19"/>
      <c r="C32" s="19"/>
      <c r="D32" s="47"/>
      <c r="E32" s="20"/>
      <c r="F32" s="21"/>
      <c r="G32" s="23"/>
    </row>
    <row r="33" spans="1:7" ht="15" thickBot="1">
      <c r="A33" s="6" t="s">
        <v>26</v>
      </c>
      <c r="B33" s="14">
        <v>12.628528027481558</v>
      </c>
      <c r="C33" s="14">
        <v>13</v>
      </c>
      <c r="D33" s="48">
        <v>740.86673854319054</v>
      </c>
      <c r="E33" s="9">
        <v>1.7045613428824959E-2</v>
      </c>
      <c r="F33" s="15">
        <f>((E33*100)-(SQRT((((E33*100)*(100-(E33*100)))/$D33))*1.96))</f>
        <v>0.77246882306863796</v>
      </c>
      <c r="G33" s="22">
        <f>((E33*100)+(SQRT((((E33*100)*(100-(E33*100)))/$D33))*1.96))</f>
        <v>2.6366538626963538</v>
      </c>
    </row>
    <row r="34" spans="1:7" ht="15" thickBot="1">
      <c r="A34" s="6" t="s">
        <v>27</v>
      </c>
      <c r="B34" s="14">
        <v>15.874183063644551</v>
      </c>
      <c r="C34" s="14">
        <v>17</v>
      </c>
      <c r="D34" s="48">
        <v>738.95423332558448</v>
      </c>
      <c r="E34" s="9">
        <v>2.1481956997802813E-2</v>
      </c>
      <c r="F34" s="15">
        <f>((E34*100)-(SQRT((((E34*100)*(100-(E34*100)))/$D34))*1.96))</f>
        <v>1.1028290491117296</v>
      </c>
      <c r="G34" s="22">
        <f>((E34*100)+(SQRT((((E34*100)*(100-(E34*100)))/$D34))*1.96))</f>
        <v>3.1935623504488326</v>
      </c>
    </row>
    <row r="35" spans="1:7" ht="15" thickBot="1">
      <c r="A35" s="6" t="s">
        <v>28</v>
      </c>
      <c r="B35" s="14">
        <v>53.02882111459607</v>
      </c>
      <c r="C35" s="14">
        <v>49</v>
      </c>
      <c r="D35" s="48">
        <v>741.02326294124737</v>
      </c>
      <c r="E35" s="9">
        <v>7.1561614549205455E-2</v>
      </c>
      <c r="F35" s="15">
        <f>((E35*100)-(SQRT((((E35*100)*(100-(E35*100)))/$D35))*1.96))</f>
        <v>5.3002521063358881</v>
      </c>
      <c r="G35" s="22">
        <f>((E35*100)+(SQRT((((E35*100)*(100-(E35*100)))/$D35))*1.96))</f>
        <v>9.0120708035052033</v>
      </c>
    </row>
    <row r="36" spans="1:7" ht="15" thickBot="1">
      <c r="A36" s="6" t="s">
        <v>29</v>
      </c>
      <c r="B36" s="14">
        <v>88.250767316530258</v>
      </c>
      <c r="C36" s="14">
        <v>86</v>
      </c>
      <c r="D36" s="48">
        <v>746.95311014713127</v>
      </c>
      <c r="E36" s="9">
        <v>0.11814766699230564</v>
      </c>
      <c r="F36" s="15">
        <f>((E36*100)-(SQRT((((E36*100)*(100-(E36*100)))/$D36))*1.96))</f>
        <v>9.4999323899713559</v>
      </c>
      <c r="G36" s="22">
        <f>((E36*100)+(SQRT((((E36*100)*(100-(E36*100)))/$D36))*1.96))</f>
        <v>14.129601008489772</v>
      </c>
    </row>
    <row r="37" spans="1:7" ht="15" thickBot="1">
      <c r="A37" s="6" t="s">
        <v>30</v>
      </c>
      <c r="B37" s="14">
        <v>166.41585708948645</v>
      </c>
      <c r="C37" s="14">
        <v>165</v>
      </c>
      <c r="D37" s="48">
        <v>705.46474955173278</v>
      </c>
      <c r="E37" s="9">
        <v>0.23589535436778461</v>
      </c>
      <c r="F37" s="15">
        <f>((E37*100)-(SQRT((((E37*100)*(100-(E37*100)))/$D37))*1.96))</f>
        <v>20.456577770819472</v>
      </c>
      <c r="G37" s="22">
        <f>((E37*100)+(SQRT((((E37*100)*(100-(E37*100)))/$D37))*1.96))</f>
        <v>26.722493102737452</v>
      </c>
    </row>
    <row r="38" spans="1:7" ht="15" thickBot="1">
      <c r="A38" s="18"/>
      <c r="B38" s="19"/>
      <c r="C38" s="19"/>
      <c r="D38" s="47"/>
      <c r="E38" s="20"/>
      <c r="F38" s="21"/>
      <c r="G38" s="23"/>
    </row>
    <row r="39" spans="1:7" ht="15" thickBot="1">
      <c r="A39" s="6" t="s">
        <v>13</v>
      </c>
      <c r="B39" s="14">
        <v>65.064855337113215</v>
      </c>
      <c r="C39" s="14">
        <v>64</v>
      </c>
      <c r="D39" s="48">
        <v>530.1373927263777</v>
      </c>
      <c r="E39" s="9">
        <v>0.12273206197076433</v>
      </c>
      <c r="F39" s="15">
        <f>((E39*100)-(SQRT((((E39*100)*(100-(E39*100)))/$D39))*1.96))</f>
        <v>9.4799742767305872</v>
      </c>
      <c r="G39" s="22">
        <f>((E39*100)+(SQRT((((E39*100)*(100-(E39*100)))/$D39))*1.96))</f>
        <v>15.06643811742228</v>
      </c>
    </row>
    <row r="40" spans="1:7" ht="15" thickBot="1">
      <c r="A40" s="6" t="s">
        <v>51</v>
      </c>
      <c r="B40" s="14">
        <v>90.984031529295564</v>
      </c>
      <c r="C40" s="14">
        <v>88</v>
      </c>
      <c r="D40" s="48">
        <v>908.00879295806396</v>
      </c>
      <c r="E40" s="9">
        <v>0.10020170755493733</v>
      </c>
      <c r="F40" s="15">
        <f>((E40*100)-(SQRT((((E40*100)*(100-(E40*100)))/$D40))*1.96))</f>
        <v>8.0670855608938918</v>
      </c>
      <c r="G40" s="22">
        <f>((E40*100)+(SQRT((((E40*100)*(100-(E40*100)))/$D40))*1.96))</f>
        <v>11.973255950093575</v>
      </c>
    </row>
    <row r="41" spans="1:7" ht="15" thickBot="1">
      <c r="A41" s="6" t="s">
        <v>17</v>
      </c>
      <c r="B41" s="14">
        <v>76.551410399487921</v>
      </c>
      <c r="C41" s="14">
        <v>77</v>
      </c>
      <c r="D41" s="48">
        <v>996.11821320927527</v>
      </c>
      <c r="E41" s="9">
        <v>7.6849724645487602E-2</v>
      </c>
      <c r="F41" s="15">
        <f>((E41*100)-(SQRT((((E41*100)*(100-(E41*100)))/$D41))*1.96))</f>
        <v>6.0308868274119325</v>
      </c>
      <c r="G41" s="22">
        <f>((E41*100)+(SQRT((((E41*100)*(100-(E41*100)))/$D41))*1.96))</f>
        <v>9.3390581016855876</v>
      </c>
    </row>
    <row r="42" spans="1:7" ht="15" thickBot="1">
      <c r="A42" s="6" t="s">
        <v>18</v>
      </c>
      <c r="B42" s="14">
        <v>66.199651762622878</v>
      </c>
      <c r="C42" s="14">
        <v>64</v>
      </c>
      <c r="D42" s="48">
        <v>704.90360900590599</v>
      </c>
      <c r="E42" s="9">
        <v>9.3913055511208529E-2</v>
      </c>
      <c r="F42" s="15">
        <f>((E42*100)-(SQRT((((E42*100)*(100-(E42*100)))/$D42))*1.96))</f>
        <v>7.2378340628864866</v>
      </c>
      <c r="G42" s="22">
        <f>((E42*100)+(SQRT((((E42*100)*(100-(E42*100)))/$D42))*1.96))</f>
        <v>11.544777039355219</v>
      </c>
    </row>
    <row r="43" spans="1:7" ht="15" thickBot="1">
      <c r="A43" s="24" t="s">
        <v>14</v>
      </c>
      <c r="B43" s="25">
        <v>37.398207583219104</v>
      </c>
      <c r="C43" s="25">
        <v>37</v>
      </c>
      <c r="D43" s="49">
        <v>529.36779277603375</v>
      </c>
      <c r="E43" s="26">
        <v>7.0646926567067586E-2</v>
      </c>
      <c r="F43" s="27">
        <f>((E43*100)-(SQRT((((E43*100)*(100-(E43*100)))/$D43))*1.96))</f>
        <v>4.881890771651082</v>
      </c>
      <c r="G43" s="28">
        <f>((E43*100)+(SQRT((((E43*100)*(100-(E43*100)))/$D43))*1.96))</f>
        <v>9.2474945417624355</v>
      </c>
    </row>
    <row r="44" spans="1:7" ht="15" thickTop="1">
      <c r="A44" s="112" t="s">
        <v>282</v>
      </c>
    </row>
    <row r="46" spans="1:7" ht="15" thickBot="1">
      <c r="A46" s="3" t="s">
        <v>284</v>
      </c>
    </row>
    <row r="47" spans="1:7" ht="27" thickTop="1" thickBot="1">
      <c r="A47" s="4"/>
      <c r="B47" s="31" t="s">
        <v>31</v>
      </c>
      <c r="C47" s="12" t="s">
        <v>24</v>
      </c>
      <c r="D47" s="32" t="s">
        <v>25</v>
      </c>
      <c r="E47" s="31" t="s">
        <v>1</v>
      </c>
      <c r="F47" s="32" t="s">
        <v>8</v>
      </c>
      <c r="G47" s="31" t="s">
        <v>9</v>
      </c>
    </row>
    <row r="48" spans="1:7" ht="15.5" thickTop="1" thickBot="1">
      <c r="A48" s="6" t="s">
        <v>12</v>
      </c>
      <c r="B48" s="14">
        <v>230.86782370594278</v>
      </c>
      <c r="C48" s="14">
        <v>226</v>
      </c>
      <c r="D48" s="44">
        <v>3673.2620945089329</v>
      </c>
      <c r="E48" s="9">
        <v>6.2850898674249589E-2</v>
      </c>
      <c r="F48" s="15">
        <f>((E48*100)-(SQRT((((E48*100)*(100-(E48*100)))/$D48))*1.96))</f>
        <v>5.5002334653039711</v>
      </c>
      <c r="G48" s="22">
        <f>((E48*100)+(SQRT((((E48*100)*(100-(E48*100)))/$D48))*1.96))</f>
        <v>7.0699462695459463</v>
      </c>
    </row>
    <row r="49" spans="1:7" ht="15" thickBot="1">
      <c r="A49" s="18"/>
      <c r="B49" s="19"/>
      <c r="C49" s="19"/>
      <c r="D49" s="47"/>
      <c r="E49" s="20"/>
      <c r="F49" s="21"/>
      <c r="G49" s="23"/>
    </row>
    <row r="50" spans="1:7" ht="15" thickBot="1">
      <c r="A50" s="6" t="s">
        <v>10</v>
      </c>
      <c r="B50" s="14">
        <v>117.36111044618393</v>
      </c>
      <c r="C50" s="14">
        <v>101</v>
      </c>
      <c r="D50" s="48">
        <v>1862.4465768544346</v>
      </c>
      <c r="E50" s="9">
        <v>6.3014484229877946E-2</v>
      </c>
      <c r="F50" s="15">
        <f>((E50*100)-(SQRT((((E50*100)*(100-(E50*100)))/$D50))*1.96))</f>
        <v>5.1978761230512749</v>
      </c>
      <c r="G50" s="22">
        <f>((E50*100)+(SQRT((((E50*100)*(100-(E50*100)))/$D50))*1.96))</f>
        <v>7.4050207229243146</v>
      </c>
    </row>
    <row r="51" spans="1:7" ht="15" thickBot="1">
      <c r="A51" s="6" t="s">
        <v>11</v>
      </c>
      <c r="B51" s="14">
        <v>113.5067132597584</v>
      </c>
      <c r="C51" s="14">
        <v>125</v>
      </c>
      <c r="D51" s="48">
        <v>1810.8155176544494</v>
      </c>
      <c r="E51" s="9">
        <v>6.2682648869048632E-2</v>
      </c>
      <c r="F51" s="15">
        <f>((E51*100)-(SQRT((((E51*100)*(100-(E51*100)))/$D51))*1.96))</f>
        <v>5.1518234005408639</v>
      </c>
      <c r="G51" s="22">
        <f>((E51*100)+(SQRT((((E51*100)*(100-(E51*100)))/$D51))*1.96))</f>
        <v>7.3847063732688634</v>
      </c>
    </row>
    <row r="52" spans="1:7" ht="15" thickBot="1">
      <c r="A52" s="18"/>
      <c r="B52" s="19"/>
      <c r="C52" s="19"/>
      <c r="D52" s="47"/>
      <c r="E52" s="20"/>
      <c r="F52" s="21"/>
      <c r="G52" s="23"/>
    </row>
    <row r="53" spans="1:7" ht="15" thickBot="1">
      <c r="A53" s="6" t="s">
        <v>26</v>
      </c>
      <c r="B53" s="14">
        <v>6.0530057357179254</v>
      </c>
      <c r="C53" s="14">
        <v>6</v>
      </c>
      <c r="D53" s="48">
        <v>740.86673854319054</v>
      </c>
      <c r="E53" s="9">
        <v>8.1701680218770559E-3</v>
      </c>
      <c r="F53" s="15">
        <f>((E53*100)-(SQRT((((E53*100)*(100-(E53*100)))/$D53))*1.96))</f>
        <v>0.16880027464494518</v>
      </c>
      <c r="G53" s="22">
        <f>((E53*100)+(SQRT((((E53*100)*(100-(E53*100)))/$D53))*1.96))</f>
        <v>1.465233329730466</v>
      </c>
    </row>
    <row r="54" spans="1:7" ht="15" thickBot="1">
      <c r="A54" s="6" t="s">
        <v>27</v>
      </c>
      <c r="B54" s="14">
        <v>10.933462857186091</v>
      </c>
      <c r="C54" s="14">
        <v>12</v>
      </c>
      <c r="D54" s="48">
        <v>738.95423332558448</v>
      </c>
      <c r="E54" s="9">
        <v>1.4795859288850964E-2</v>
      </c>
      <c r="F54" s="15">
        <f>((E54*100)-(SQRT((((E54*100)*(100-(E54*100)))/$D54))*1.96))</f>
        <v>0.6090624056734798</v>
      </c>
      <c r="G54" s="22">
        <f>((E54*100)+(SQRT((((E54*100)*(100-(E54*100)))/$D54))*1.96))</f>
        <v>2.3501094520967127</v>
      </c>
    </row>
    <row r="55" spans="1:7" ht="15" thickBot="1">
      <c r="A55" s="6" t="s">
        <v>28</v>
      </c>
      <c r="B55" s="14">
        <v>33.661342970092299</v>
      </c>
      <c r="C55" s="14">
        <v>31</v>
      </c>
      <c r="D55" s="48">
        <v>741.02326294124737</v>
      </c>
      <c r="E55" s="9">
        <v>4.5425487502895254E-2</v>
      </c>
      <c r="F55" s="15">
        <f>((E55*100)-(SQRT((((E55*100)*(100-(E55*100)))/$D55))*1.96))</f>
        <v>3.0432269147114432</v>
      </c>
      <c r="G55" s="22">
        <f>((E55*100)+(SQRT((((E55*100)*(100-(E55*100)))/$D55))*1.96))</f>
        <v>6.0418705858676081</v>
      </c>
    </row>
    <row r="56" spans="1:7" ht="15" thickBot="1">
      <c r="A56" s="6" t="s">
        <v>29</v>
      </c>
      <c r="B56" s="14">
        <v>63.782593483488753</v>
      </c>
      <c r="C56" s="14">
        <v>63</v>
      </c>
      <c r="D56" s="48">
        <v>746.95311014713127</v>
      </c>
      <c r="E56" s="9">
        <v>8.5390357998409244E-2</v>
      </c>
      <c r="F56" s="15">
        <f>((E56*100)-(SQRT((((E56*100)*(100-(E56*100)))/$D56))*1.96))</f>
        <v>6.5348789549716262</v>
      </c>
      <c r="G56" s="22">
        <f>((E56*100)+(SQRT((((E56*100)*(100-(E56*100)))/$D56))*1.96))</f>
        <v>10.543192644710222</v>
      </c>
    </row>
    <row r="57" spans="1:7" ht="15" thickBot="1">
      <c r="A57" s="6" t="s">
        <v>30</v>
      </c>
      <c r="B57" s="14">
        <v>116.43741865945735</v>
      </c>
      <c r="C57" s="14">
        <v>114</v>
      </c>
      <c r="D57" s="48">
        <v>705.46474955173278</v>
      </c>
      <c r="E57" s="9">
        <v>0.16505065452730863</v>
      </c>
      <c r="F57" s="15">
        <f>((E57*100)-(SQRT((((E57*100)*(100-(E57*100)))/$D57))*1.96))</f>
        <v>13.765655040467385</v>
      </c>
      <c r="G57" s="22">
        <f>((E57*100)+(SQRT((((E57*100)*(100-(E57*100)))/$D57))*1.96))</f>
        <v>19.244475864994342</v>
      </c>
    </row>
    <row r="58" spans="1:7" ht="15" thickBot="1">
      <c r="A58" s="18"/>
      <c r="B58" s="19"/>
      <c r="C58" s="19"/>
      <c r="D58" s="47"/>
      <c r="E58" s="20"/>
      <c r="F58" s="21"/>
      <c r="G58" s="23"/>
    </row>
    <row r="59" spans="1:7" ht="15" thickBot="1">
      <c r="A59" s="6" t="s">
        <v>13</v>
      </c>
      <c r="B59" s="14">
        <v>56.387205167564836</v>
      </c>
      <c r="C59" s="14">
        <v>56</v>
      </c>
      <c r="D59" s="48">
        <v>530.1373927263777</v>
      </c>
      <c r="E59" s="9">
        <v>0.10636338040140517</v>
      </c>
      <c r="F59" s="15">
        <f>((E59*100)-(SQRT((((E59*100)*(100-(E59*100)))/$D59))*1.96))</f>
        <v>8.0118874749613909</v>
      </c>
      <c r="G59" s="22">
        <f>((E59*100)+(SQRT((((E59*100)*(100-(E59*100)))/$D59))*1.96))</f>
        <v>13.260788605319643</v>
      </c>
    </row>
    <row r="60" spans="1:7" ht="15" thickBot="1">
      <c r="A60" s="6" t="s">
        <v>51</v>
      </c>
      <c r="B60" s="14">
        <v>63.384116652470432</v>
      </c>
      <c r="C60" s="14">
        <v>59</v>
      </c>
      <c r="D60" s="48">
        <v>908.00879295806396</v>
      </c>
      <c r="E60" s="9">
        <v>6.9805619883901063E-2</v>
      </c>
      <c r="F60" s="15">
        <f>((E60*100)-(SQRT((((E60*100)*(100-(E60*100)))/$D60))*1.96))</f>
        <v>5.3231018443876179</v>
      </c>
      <c r="G60" s="22">
        <f>((E60*100)+(SQRT((((E60*100)*(100-(E60*100)))/$D60))*1.96))</f>
        <v>8.6380221323925941</v>
      </c>
    </row>
    <row r="61" spans="1:7" ht="15" thickBot="1">
      <c r="A61" s="6" t="s">
        <v>17</v>
      </c>
      <c r="B61" s="14">
        <v>48.839210701187525</v>
      </c>
      <c r="C61" s="14">
        <v>48</v>
      </c>
      <c r="D61" s="48">
        <v>996.11821320927527</v>
      </c>
      <c r="E61" s="9">
        <v>4.9029532894332151E-2</v>
      </c>
      <c r="F61" s="15">
        <f>((E61*100)-(SQRT((((E61*100)*(100-(E61*100)))/$D61))*1.96))</f>
        <v>3.5620019336131099</v>
      </c>
      <c r="G61" s="22">
        <f>((E61*100)+(SQRT((((E61*100)*(100-(E61*100)))/$D61))*1.96))</f>
        <v>6.2439046452533207</v>
      </c>
    </row>
    <row r="62" spans="1:7" ht="15" thickBot="1">
      <c r="A62" s="6" t="s">
        <v>18</v>
      </c>
      <c r="B62" s="14">
        <v>39.317147798662603</v>
      </c>
      <c r="C62" s="14">
        <v>40</v>
      </c>
      <c r="D62" s="48">
        <v>704.90360900590599</v>
      </c>
      <c r="E62" s="9">
        <v>5.577663001911682E-2</v>
      </c>
      <c r="F62" s="15">
        <f>((E62*100)-(SQRT((((E62*100)*(100-(E62*100)))/$D62))*1.96))</f>
        <v>3.8835018752990651</v>
      </c>
      <c r="G62" s="22">
        <f>((E62*100)+(SQRT((((E62*100)*(100-(E62*100)))/$D62))*1.96))</f>
        <v>7.2718241285242984</v>
      </c>
    </row>
    <row r="63" spans="1:7" ht="15" thickBot="1">
      <c r="A63" s="24" t="s">
        <v>14</v>
      </c>
      <c r="B63" s="25">
        <v>22.940143386057173</v>
      </c>
      <c r="C63" s="25">
        <v>23</v>
      </c>
      <c r="D63" s="49">
        <v>529.36779277603375</v>
      </c>
      <c r="E63" s="26">
        <v>4.3334981272203595E-2</v>
      </c>
      <c r="F63" s="27">
        <f>((E63*100)-(SQRT((((E63*100)*(100-(E63*100)))/$D63))*1.96))</f>
        <v>2.59898908798767</v>
      </c>
      <c r="G63" s="28">
        <f>((E63*100)+(SQRT((((E63*100)*(100-(E63*100)))/$D63))*1.96))</f>
        <v>6.0680071664530484</v>
      </c>
    </row>
    <row r="64" spans="1:7" ht="15" thickTop="1">
      <c r="A64" s="112" t="s">
        <v>283</v>
      </c>
    </row>
    <row r="66" spans="1:1">
      <c r="A66" s="93" t="s">
        <v>278</v>
      </c>
    </row>
  </sheetData>
  <hyperlinks>
    <hyperlink ref="A66" location="Contents!A1" display="← Contents page" xr:uid="{74DD4FF3-3E2E-47FF-A90D-173F57C03ACF}"/>
  </hyperlinks>
  <pageMargins left="0.7" right="0.7" top="0.75" bottom="0.75" header="0.3" footer="0.3"/>
  <pageSetup orientation="portrait" horizontalDpi="90" verticalDpi="9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0"/>
  <sheetViews>
    <sheetView workbookViewId="0"/>
  </sheetViews>
  <sheetFormatPr defaultRowHeight="14.5"/>
  <cols>
    <col min="1" max="1" width="47.26953125" customWidth="1"/>
    <col min="2" max="6" width="11.54296875" customWidth="1"/>
  </cols>
  <sheetData>
    <row r="1" spans="1:6">
      <c r="A1" s="3" t="s">
        <v>325</v>
      </c>
    </row>
    <row r="2" spans="1:6" ht="15" thickBot="1">
      <c r="A2" s="16"/>
    </row>
    <row r="3" spans="1:6" ht="35.25" customHeight="1" thickTop="1" thickBot="1">
      <c r="A3" s="4"/>
      <c r="B3" s="31" t="s">
        <v>31</v>
      </c>
      <c r="C3" s="12" t="s">
        <v>24</v>
      </c>
      <c r="D3" s="13" t="s">
        <v>1</v>
      </c>
      <c r="E3" s="31" t="s">
        <v>8</v>
      </c>
      <c r="F3" s="12" t="s">
        <v>9</v>
      </c>
    </row>
    <row r="4" spans="1:6" ht="15.5" thickTop="1" thickBot="1">
      <c r="A4" s="30" t="s">
        <v>142</v>
      </c>
      <c r="B4" s="14">
        <v>95.554532766801472</v>
      </c>
      <c r="C4" s="14">
        <v>93</v>
      </c>
      <c r="D4" s="9">
        <v>0.38339354942322645</v>
      </c>
      <c r="E4" s="15">
        <f>((D4*100)-(SQRT((((D4*100)*(100-(D4*100)))/$B$7))*1.96))</f>
        <v>32.302937598901764</v>
      </c>
      <c r="F4" s="22">
        <f>((D4*100)+(SQRT((((D4*100)*(100-(D4*100)))/$B$7))*1.96))</f>
        <v>44.375772285743523</v>
      </c>
    </row>
    <row r="5" spans="1:6" ht="15" thickBot="1">
      <c r="A5" s="30" t="s">
        <v>143</v>
      </c>
      <c r="B5" s="14">
        <v>111.59169553732396</v>
      </c>
      <c r="C5" s="14">
        <v>107</v>
      </c>
      <c r="D5" s="9">
        <v>0.44773947398835434</v>
      </c>
      <c r="E5" s="15">
        <f>((D5*100)-(SQRT((((D5*100)*(100-(D5*100)))/$B$7))*1.96))</f>
        <v>38.600361162621262</v>
      </c>
      <c r="F5" s="22">
        <f>((D5*100)+(SQRT((((D5*100)*(100-(D5*100)))/$B$7))*1.96))</f>
        <v>50.947533635049602</v>
      </c>
    </row>
    <row r="6" spans="1:6" ht="15" thickBot="1">
      <c r="A6" s="30" t="s">
        <v>144</v>
      </c>
      <c r="B6" s="14">
        <v>42.087314906376299</v>
      </c>
      <c r="C6" s="14">
        <v>42</v>
      </c>
      <c r="D6" s="9">
        <v>0.16886697658841793</v>
      </c>
      <c r="E6" s="15">
        <f>((D6*100)-(SQRT((((D6*100)*(100-(D6*100)))/$B$7))*1.96))</f>
        <v>12.235546449725629</v>
      </c>
      <c r="F6" s="22">
        <f>((D6*100)+(SQRT((((D6*100)*(100-(D6*100)))/$B$7))*1.96))</f>
        <v>21.537848867957958</v>
      </c>
    </row>
    <row r="7" spans="1:6" ht="15" thickBot="1">
      <c r="A7" s="7" t="s">
        <v>7</v>
      </c>
      <c r="B7" s="8">
        <v>249.23354321050206</v>
      </c>
      <c r="C7" s="8">
        <v>242</v>
      </c>
      <c r="D7" s="10">
        <v>1</v>
      </c>
      <c r="E7" s="10"/>
      <c r="F7" s="50"/>
    </row>
    <row r="8" spans="1:6" ht="15" thickTop="1"/>
    <row r="10" spans="1:6">
      <c r="A10" s="93" t="s">
        <v>278</v>
      </c>
    </row>
  </sheetData>
  <hyperlinks>
    <hyperlink ref="A10" location="Contents!A1" display="← Contents page" xr:uid="{460100DA-C677-4999-8CAA-725ECA97331C}"/>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ACC52-C443-4382-88D4-13288107B21A}">
  <dimension ref="A1:H19"/>
  <sheetViews>
    <sheetView topLeftCell="A6" workbookViewId="0"/>
  </sheetViews>
  <sheetFormatPr defaultRowHeight="14.5"/>
  <cols>
    <col min="1" max="1" width="50.26953125" customWidth="1"/>
    <col min="2" max="6" width="11.54296875" customWidth="1"/>
    <col min="9" max="9" width="32.453125" customWidth="1"/>
  </cols>
  <sheetData>
    <row r="1" spans="1:8">
      <c r="A1" s="3" t="s">
        <v>326</v>
      </c>
    </row>
    <row r="2" spans="1:8" ht="15" thickBot="1">
      <c r="A2" s="16"/>
    </row>
    <row r="3" spans="1:8" ht="27" thickTop="1" thickBot="1">
      <c r="A3" s="4"/>
      <c r="B3" s="31" t="s">
        <v>31</v>
      </c>
      <c r="C3" s="12" t="s">
        <v>24</v>
      </c>
      <c r="D3" s="13" t="s">
        <v>1</v>
      </c>
      <c r="E3" s="31" t="s">
        <v>8</v>
      </c>
      <c r="F3" s="12" t="s">
        <v>9</v>
      </c>
    </row>
    <row r="4" spans="1:8" ht="15.5" thickTop="1" thickBot="1">
      <c r="A4" s="30" t="s">
        <v>231</v>
      </c>
      <c r="B4" s="14">
        <v>264.71250233594122</v>
      </c>
      <c r="C4" s="14">
        <v>268</v>
      </c>
      <c r="D4" s="9">
        <v>0.34397874879886919</v>
      </c>
      <c r="E4" s="15">
        <f t="shared" ref="E4:E11" si="0">((D4*100)-(SQRT((((D4*100)*(100-(D4*100)))/$B$16))*1.96))</f>
        <v>31.041585403897404</v>
      </c>
      <c r="F4" s="22">
        <f t="shared" ref="F4:F11" si="1">((D4*100)+(SQRT((((D4*100)*(100-(D4*100)))/$B$16))*1.96))</f>
        <v>37.754164355876433</v>
      </c>
    </row>
    <row r="5" spans="1:8" ht="15" thickBot="1">
      <c r="A5" s="30" t="s">
        <v>232</v>
      </c>
      <c r="B5" s="14">
        <v>236.9131502965752</v>
      </c>
      <c r="C5" s="14">
        <v>224</v>
      </c>
      <c r="D5" s="9">
        <v>0.30785508162207303</v>
      </c>
      <c r="E5" s="15">
        <f t="shared" si="0"/>
        <v>27.524091155144603</v>
      </c>
      <c r="F5" s="22">
        <f t="shared" si="1"/>
        <v>34.046925169270004</v>
      </c>
    </row>
    <row r="6" spans="1:8" ht="15" thickBot="1">
      <c r="A6" s="30" t="s">
        <v>224</v>
      </c>
      <c r="B6" s="14">
        <v>71.231019634466506</v>
      </c>
      <c r="C6" s="14">
        <v>68</v>
      </c>
      <c r="D6" s="9">
        <v>9.2560633870010942E-2</v>
      </c>
      <c r="E6" s="15">
        <f t="shared" si="0"/>
        <v>7.2084091764735652</v>
      </c>
      <c r="F6" s="22">
        <f t="shared" si="1"/>
        <v>11.303717597528621</v>
      </c>
    </row>
    <row r="7" spans="1:8" ht="15" thickBot="1">
      <c r="A7" s="30" t="s">
        <v>225</v>
      </c>
      <c r="B7" s="14">
        <v>70.852263156229114</v>
      </c>
      <c r="C7" s="14">
        <v>71</v>
      </c>
      <c r="D7" s="9">
        <v>9.2068461500614415E-2</v>
      </c>
      <c r="E7" s="15">
        <f t="shared" si="0"/>
        <v>7.1640894435612292</v>
      </c>
      <c r="F7" s="22">
        <f t="shared" si="1"/>
        <v>11.249602856561653</v>
      </c>
    </row>
    <row r="8" spans="1:8" ht="15" thickBot="1">
      <c r="A8" s="30" t="s">
        <v>370</v>
      </c>
      <c r="B8" s="14">
        <v>52.485258122109883</v>
      </c>
      <c r="C8" s="14">
        <v>49</v>
      </c>
      <c r="D8" s="9">
        <v>6.8201589497715973E-2</v>
      </c>
      <c r="E8" s="15">
        <f t="shared" si="0"/>
        <v>5.0390401745325626</v>
      </c>
      <c r="F8" s="22">
        <f t="shared" si="1"/>
        <v>8.6012777250106325</v>
      </c>
    </row>
    <row r="9" spans="1:8" ht="26.5" thickBot="1">
      <c r="A9" s="30" t="s">
        <v>233</v>
      </c>
      <c r="B9" s="14">
        <v>31.991580436394859</v>
      </c>
      <c r="C9" s="14">
        <v>33</v>
      </c>
      <c r="D9" s="9">
        <v>4.157122808141489E-2</v>
      </c>
      <c r="E9" s="15">
        <f t="shared" si="0"/>
        <v>2.7468244528320547</v>
      </c>
      <c r="F9" s="22">
        <f t="shared" si="1"/>
        <v>5.5674211634509234</v>
      </c>
    </row>
    <row r="10" spans="1:8" ht="15" thickBot="1">
      <c r="A10" s="30" t="s">
        <v>234</v>
      </c>
      <c r="B10" s="14">
        <v>16.085841002475533</v>
      </c>
      <c r="C10" s="14">
        <v>15</v>
      </c>
      <c r="D10" s="9">
        <v>2.0902629881784072E-2</v>
      </c>
      <c r="E10" s="15">
        <f t="shared" si="0"/>
        <v>1.0795029614904876</v>
      </c>
      <c r="F10" s="22">
        <f t="shared" si="1"/>
        <v>3.1010230148663265</v>
      </c>
    </row>
    <row r="11" spans="1:8" ht="15.75" customHeight="1" thickBot="1">
      <c r="A11" s="30" t="s">
        <v>235</v>
      </c>
      <c r="B11" s="14">
        <v>4.574628153577863</v>
      </c>
      <c r="C11" s="14">
        <v>4</v>
      </c>
      <c r="D11" s="9">
        <v>5.9444675056971909E-3</v>
      </c>
      <c r="E11" s="15">
        <f t="shared" si="0"/>
        <v>5.1325928607632854E-2</v>
      </c>
      <c r="F11" s="22">
        <f t="shared" si="1"/>
        <v>1.1375675725318053</v>
      </c>
    </row>
    <row r="12" spans="1:8" ht="26.5" thickBot="1">
      <c r="A12" s="30" t="s">
        <v>238</v>
      </c>
      <c r="B12" s="14" t="s">
        <v>98</v>
      </c>
      <c r="C12" s="14" t="s">
        <v>98</v>
      </c>
      <c r="D12" s="9" t="s">
        <v>98</v>
      </c>
      <c r="E12" s="15" t="s">
        <v>98</v>
      </c>
      <c r="F12" s="22" t="s">
        <v>98</v>
      </c>
    </row>
    <row r="13" spans="1:8" ht="26.5" thickBot="1">
      <c r="A13" s="30" t="s">
        <v>236</v>
      </c>
      <c r="B13" s="14" t="s">
        <v>230</v>
      </c>
      <c r="C13" s="14" t="s">
        <v>230</v>
      </c>
      <c r="D13" s="9" t="s">
        <v>98</v>
      </c>
      <c r="E13" s="15" t="s">
        <v>98</v>
      </c>
      <c r="F13" s="22" t="s">
        <v>98</v>
      </c>
    </row>
    <row r="14" spans="1:8" ht="26.5" thickBot="1">
      <c r="A14" s="30" t="s">
        <v>237</v>
      </c>
      <c r="B14" s="14">
        <v>0</v>
      </c>
      <c r="C14" s="14">
        <v>0</v>
      </c>
      <c r="D14" s="9">
        <v>0</v>
      </c>
      <c r="E14" s="15">
        <f>((D14*100)-(SQRT((((D14*100)*(100-(D14*100)))/$B$16))*1.96))</f>
        <v>0</v>
      </c>
      <c r="F14" s="22">
        <f>((D14*100)+(SQRT((((D14*100)*(100-(D14*100)))/$B$16))*1.96))</f>
        <v>0</v>
      </c>
      <c r="H14" s="38"/>
    </row>
    <row r="15" spans="1:8" ht="15" thickBot="1">
      <c r="A15" s="30" t="s">
        <v>44</v>
      </c>
      <c r="B15" s="14">
        <v>17.166142701599249</v>
      </c>
      <c r="C15" s="14">
        <v>17</v>
      </c>
      <c r="D15" s="9">
        <v>2.2306420120290743E-2</v>
      </c>
      <c r="E15" s="15">
        <f>((D15*100)-(SQRT((((D15*100)*(100-(D15*100)))/$B$16))*1.96))</f>
        <v>1.1872416783790269</v>
      </c>
      <c r="F15" s="22">
        <f>((D15*100)+(SQRT((((D15*100)*(100-(D15*100)))/$B$16))*1.96))</f>
        <v>3.2740423456791214</v>
      </c>
    </row>
    <row r="16" spans="1:8" ht="15" thickBot="1">
      <c r="A16" s="7" t="s">
        <v>7</v>
      </c>
      <c r="B16" s="8">
        <v>769.56062913852736</v>
      </c>
      <c r="C16" s="8">
        <v>753</v>
      </c>
      <c r="D16" s="10">
        <v>1</v>
      </c>
      <c r="E16" s="10"/>
      <c r="F16" s="50"/>
    </row>
    <row r="17" spans="1:1" ht="15" thickTop="1">
      <c r="A17" s="88" t="s">
        <v>121</v>
      </c>
    </row>
    <row r="19" spans="1:1">
      <c r="A19" s="93" t="s">
        <v>278</v>
      </c>
    </row>
  </sheetData>
  <hyperlinks>
    <hyperlink ref="A19" location="Contents!A1" display="← Contents page" xr:uid="{C8BEDE20-ADC2-4DD5-8571-CE19C0F199F5}"/>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6"/>
  <sheetViews>
    <sheetView workbookViewId="0"/>
  </sheetViews>
  <sheetFormatPr defaultRowHeight="14.5"/>
  <cols>
    <col min="1" max="1" width="31.54296875" customWidth="1"/>
    <col min="2" max="6" width="11.54296875" customWidth="1"/>
  </cols>
  <sheetData>
    <row r="1" spans="1:6">
      <c r="A1" s="3" t="s">
        <v>327</v>
      </c>
    </row>
    <row r="2" spans="1:6" ht="15" thickBot="1">
      <c r="A2" s="3"/>
    </row>
    <row r="3" spans="1:6" ht="35.25" customHeight="1" thickTop="1" thickBot="1">
      <c r="A3" s="4"/>
      <c r="B3" s="31" t="s">
        <v>31</v>
      </c>
      <c r="C3" s="12" t="s">
        <v>24</v>
      </c>
      <c r="D3" s="13" t="s">
        <v>1</v>
      </c>
      <c r="E3" s="31" t="s">
        <v>8</v>
      </c>
      <c r="F3" s="12" t="s">
        <v>9</v>
      </c>
    </row>
    <row r="4" spans="1:6" ht="27" thickTop="1" thickBot="1">
      <c r="A4" s="30" t="s">
        <v>239</v>
      </c>
      <c r="B4" s="14">
        <v>550.67083497247302</v>
      </c>
      <c r="C4" s="14">
        <v>538</v>
      </c>
      <c r="D4" s="9">
        <v>0.72652723407360398</v>
      </c>
      <c r="E4" s="15">
        <f>((D4*100)-(SQRT((((D4*100)*(100-(D4*100)))/$B$13))*1.96))</f>
        <v>69.479366107271332</v>
      </c>
      <c r="F4" s="22">
        <f>((D4*100)+(SQRT((((D4*100)*(100-(D4*100)))/$B$13))*1.96))</f>
        <v>75.826080707449464</v>
      </c>
    </row>
    <row r="5" spans="1:6" ht="15" thickBot="1">
      <c r="A5" s="30" t="s">
        <v>145</v>
      </c>
      <c r="B5" s="14">
        <v>65.774818171207045</v>
      </c>
      <c r="C5" s="14">
        <v>67</v>
      </c>
      <c r="D5" s="9">
        <v>8.6779966692824895E-2</v>
      </c>
      <c r="E5" s="15">
        <f>((D5*100)-(SQRT((((D5*100)*(100-(D5*100)))/$B$13))*1.96))</f>
        <v>6.6738318359436501</v>
      </c>
      <c r="F5" s="22">
        <f>((D5*100)+(SQRT((((D5*100)*(100-(D5*100)))/$B$13))*1.96))</f>
        <v>10.682161502621328</v>
      </c>
    </row>
    <row r="6" spans="1:6" ht="26.5" thickBot="1">
      <c r="A6" s="30" t="s">
        <v>146</v>
      </c>
      <c r="B6" s="14">
        <v>36.193639638419171</v>
      </c>
      <c r="C6" s="14">
        <v>34</v>
      </c>
      <c r="D6" s="9">
        <v>4.7752056632655887E-2</v>
      </c>
      <c r="E6" s="15">
        <f>((D6*100)-(SQRT((((D6*100)*(100-(D6*100)))/$B$13))*1.96))</f>
        <v>3.2570823662645481</v>
      </c>
      <c r="F6" s="22">
        <f>((D6*100)+(SQRT((((D6*100)*(100-(D6*100)))/$B$13))*1.96))</f>
        <v>6.2933289602666296</v>
      </c>
    </row>
    <row r="7" spans="1:6" ht="26.5" thickBot="1">
      <c r="A7" s="30" t="s">
        <v>240</v>
      </c>
      <c r="B7" s="14">
        <v>35.248592897514911</v>
      </c>
      <c r="C7" s="14">
        <v>36</v>
      </c>
      <c r="D7" s="9">
        <v>4.6505209784894704E-2</v>
      </c>
      <c r="E7" s="15">
        <f>((D7*100)-(SQRT((((D7*100)*(100-(D7*100)))/$B$13))*1.96))</f>
        <v>3.1513680103347284</v>
      </c>
      <c r="F7" s="22">
        <f>((D7*100)+(SQRT((((D7*100)*(100-(D7*100)))/$B$13))*1.96))</f>
        <v>6.1496739466442119</v>
      </c>
    </row>
    <row r="8" spans="1:6" ht="15" thickBot="1">
      <c r="A8" s="30" t="s">
        <v>147</v>
      </c>
      <c r="B8" s="14">
        <v>25.531916764729917</v>
      </c>
      <c r="C8" s="14">
        <v>26</v>
      </c>
      <c r="D8" s="9">
        <v>3.3685518988133746E-2</v>
      </c>
      <c r="E8" s="15">
        <f>((D8*100)-(SQRT((((D8*100)*(100-(D8*100)))/$B$13))*1.96))</f>
        <v>2.084102948486338</v>
      </c>
      <c r="F8" s="22">
        <f>((D8*100)+(SQRT((((D8*100)*(100-(D8*100)))/$B$13))*1.96))</f>
        <v>4.6530008491404109</v>
      </c>
    </row>
    <row r="9" spans="1:6" ht="15" thickBot="1">
      <c r="A9" s="30" t="s">
        <v>149</v>
      </c>
      <c r="B9" s="14" t="s">
        <v>98</v>
      </c>
      <c r="C9" s="14" t="s">
        <v>98</v>
      </c>
      <c r="D9" s="9" t="s">
        <v>98</v>
      </c>
      <c r="E9" s="15" t="s">
        <v>98</v>
      </c>
      <c r="F9" s="22" t="s">
        <v>98</v>
      </c>
    </row>
    <row r="10" spans="1:6" ht="15" thickBot="1">
      <c r="A10" s="30" t="s">
        <v>241</v>
      </c>
      <c r="B10" s="14" t="s">
        <v>230</v>
      </c>
      <c r="C10" s="14" t="s">
        <v>230</v>
      </c>
      <c r="D10" s="9" t="s">
        <v>98</v>
      </c>
      <c r="E10" s="15" t="s">
        <v>98</v>
      </c>
      <c r="F10" s="22" t="s">
        <v>98</v>
      </c>
    </row>
    <row r="11" spans="1:6" ht="15" thickBot="1">
      <c r="A11" s="30" t="s">
        <v>148</v>
      </c>
      <c r="B11" s="14">
        <v>0</v>
      </c>
      <c r="C11" s="14">
        <v>0</v>
      </c>
      <c r="D11" s="9">
        <v>0</v>
      </c>
      <c r="E11" s="15">
        <f>((D11*100)-(SQRT((((D11*100)*(100-(D11*100)))/$B$13))*1.96))</f>
        <v>0</v>
      </c>
      <c r="F11" s="22">
        <f>((D11*100)+(SQRT((((D11*100)*(100-(D11*100)))/$B$13))*1.96))</f>
        <v>0</v>
      </c>
    </row>
    <row r="12" spans="1:6" ht="15" thickBot="1">
      <c r="A12" s="30" t="s">
        <v>44</v>
      </c>
      <c r="B12" s="14">
        <v>40.261259246705002</v>
      </c>
      <c r="C12" s="14">
        <v>40</v>
      </c>
      <c r="D12" s="9">
        <v>5.3118668110126249E-2</v>
      </c>
      <c r="E12" s="15">
        <f>((D12*100)-(SQRT((((D12*100)*(100-(D12*100)))/$B$13))*1.96))</f>
        <v>3.7152255491122927</v>
      </c>
      <c r="F12" s="22">
        <f>((D12*100)+(SQRT((((D12*100)*(100-(D12*100)))/$B$13))*1.96))</f>
        <v>6.9085080729129578</v>
      </c>
    </row>
    <row r="13" spans="1:6" ht="15" thickBot="1">
      <c r="A13" s="7" t="s">
        <v>7</v>
      </c>
      <c r="B13" s="8">
        <v>757.94933644109608</v>
      </c>
      <c r="C13" s="8">
        <v>745</v>
      </c>
      <c r="D13" s="10">
        <v>1</v>
      </c>
      <c r="E13" s="10"/>
      <c r="F13" s="50"/>
    </row>
    <row r="14" spans="1:6" ht="15" thickTop="1">
      <c r="A14" s="88" t="s">
        <v>121</v>
      </c>
    </row>
    <row r="16" spans="1:6">
      <c r="A16" s="93" t="s">
        <v>278</v>
      </c>
    </row>
  </sheetData>
  <sortState xmlns:xlrd2="http://schemas.microsoft.com/office/spreadsheetml/2017/richdata2" ref="A5:F12">
    <sortCondition descending="1" ref="F5"/>
  </sortState>
  <hyperlinks>
    <hyperlink ref="A16" location="Contents!A1" display="← Contents page" xr:uid="{43C7D9A1-C2E4-4406-BA8B-7AD8B187C1CC}"/>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5022E-5A7B-491E-8AE7-3EDE492EC5CD}">
  <dimension ref="A1:F17"/>
  <sheetViews>
    <sheetView workbookViewId="0"/>
  </sheetViews>
  <sheetFormatPr defaultRowHeight="14.5"/>
  <cols>
    <col min="1" max="1" width="50.26953125" customWidth="1"/>
    <col min="2" max="6" width="11.54296875" customWidth="1"/>
    <col min="9" max="9" width="32.453125" customWidth="1"/>
  </cols>
  <sheetData>
    <row r="1" spans="1:6">
      <c r="A1" s="3" t="s">
        <v>328</v>
      </c>
    </row>
    <row r="2" spans="1:6" ht="15" thickBot="1">
      <c r="A2" s="16"/>
    </row>
    <row r="3" spans="1:6" ht="27" thickTop="1" thickBot="1">
      <c r="A3" s="4"/>
      <c r="B3" s="31" t="s">
        <v>31</v>
      </c>
      <c r="C3" s="12" t="s">
        <v>24</v>
      </c>
      <c r="D3" s="13" t="s">
        <v>1</v>
      </c>
      <c r="E3" s="31" t="s">
        <v>8</v>
      </c>
      <c r="F3" s="12" t="s">
        <v>9</v>
      </c>
    </row>
    <row r="4" spans="1:6" ht="15.5" thickTop="1" thickBot="1">
      <c r="A4" s="30" t="s">
        <v>150</v>
      </c>
      <c r="B4" s="14">
        <v>95.638397936479024</v>
      </c>
      <c r="C4" s="14">
        <v>94</v>
      </c>
      <c r="D4" s="9">
        <v>0.29196691420551113</v>
      </c>
      <c r="E4" s="15">
        <f t="shared" ref="E4:E10" si="0">((D4*100)-(SQRT((((D4*100)*(100-(D4*100)))/$B$14))*1.96))</f>
        <v>24.272892133436617</v>
      </c>
      <c r="F4" s="22">
        <f t="shared" ref="F4:F10" si="1">((D4*100)+(SQRT((((D4*100)*(100-(D4*100)))/$B$14))*1.96))</f>
        <v>34.12049070766561</v>
      </c>
    </row>
    <row r="5" spans="1:6" ht="15" thickBot="1">
      <c r="A5" s="30" t="s">
        <v>224</v>
      </c>
      <c r="B5" s="14">
        <v>76.401573215793917</v>
      </c>
      <c r="C5" s="14">
        <v>77</v>
      </c>
      <c r="D5" s="9">
        <v>0.23324033080392492</v>
      </c>
      <c r="E5" s="15">
        <f t="shared" si="0"/>
        <v>18.744320740439473</v>
      </c>
      <c r="F5" s="22">
        <f t="shared" si="1"/>
        <v>27.903745420345512</v>
      </c>
    </row>
    <row r="6" spans="1:6" ht="15" thickBot="1">
      <c r="A6" s="30" t="s">
        <v>242</v>
      </c>
      <c r="B6" s="14">
        <v>51.176590923095887</v>
      </c>
      <c r="C6" s="14">
        <v>53</v>
      </c>
      <c r="D6" s="9">
        <v>0.15623297392850699</v>
      </c>
      <c r="E6" s="15">
        <f t="shared" si="0"/>
        <v>11.691380139625579</v>
      </c>
      <c r="F6" s="22">
        <f t="shared" si="1"/>
        <v>19.555214646075818</v>
      </c>
    </row>
    <row r="7" spans="1:6" ht="15" thickBot="1">
      <c r="A7" s="30" t="s">
        <v>244</v>
      </c>
      <c r="B7" s="14">
        <v>39.643819913922954</v>
      </c>
      <c r="C7" s="14">
        <v>39</v>
      </c>
      <c r="D7" s="9">
        <v>0.12102548785138301</v>
      </c>
      <c r="E7" s="15">
        <f t="shared" si="0"/>
        <v>8.5704462133913744</v>
      </c>
      <c r="F7" s="22">
        <f t="shared" si="1"/>
        <v>15.634651356885225</v>
      </c>
    </row>
    <row r="8" spans="1:6" ht="15" thickBot="1">
      <c r="A8" s="30" t="s">
        <v>152</v>
      </c>
      <c r="B8" s="14">
        <v>36.526401531567721</v>
      </c>
      <c r="C8" s="14">
        <v>32</v>
      </c>
      <c r="D8" s="9">
        <v>0.11150856739869708</v>
      </c>
      <c r="E8" s="15">
        <f t="shared" si="0"/>
        <v>7.7421669061089879</v>
      </c>
      <c r="F8" s="22">
        <f t="shared" si="1"/>
        <v>14.559546573630428</v>
      </c>
    </row>
    <row r="9" spans="1:6" ht="15" thickBot="1">
      <c r="A9" s="30" t="s">
        <v>155</v>
      </c>
      <c r="B9" s="14">
        <v>5.851743895918263</v>
      </c>
      <c r="C9" s="14">
        <v>6</v>
      </c>
      <c r="D9" s="9">
        <v>1.7864326932232288E-2</v>
      </c>
      <c r="E9" s="15">
        <f t="shared" si="0"/>
        <v>0.35198136512378486</v>
      </c>
      <c r="F9" s="22">
        <f t="shared" si="1"/>
        <v>3.2208840213226728</v>
      </c>
    </row>
    <row r="10" spans="1:6" ht="15.75" customHeight="1" thickBot="1">
      <c r="A10" s="30" t="s">
        <v>153</v>
      </c>
      <c r="B10" s="14">
        <v>4.9704433242661183</v>
      </c>
      <c r="C10" s="14">
        <v>5</v>
      </c>
      <c r="D10" s="9">
        <v>1.5173873997588506E-2</v>
      </c>
      <c r="E10" s="15">
        <f t="shared" si="0"/>
        <v>0.19354964591335677</v>
      </c>
      <c r="F10" s="22">
        <f t="shared" si="1"/>
        <v>2.841225153604344</v>
      </c>
    </row>
    <row r="11" spans="1:6" ht="15.75" customHeight="1" thickBot="1">
      <c r="A11" s="30" t="s">
        <v>151</v>
      </c>
      <c r="B11" s="14" t="s">
        <v>98</v>
      </c>
      <c r="C11" s="14" t="s">
        <v>98</v>
      </c>
      <c r="D11" s="9" t="s">
        <v>98</v>
      </c>
      <c r="E11" s="15" t="s">
        <v>98</v>
      </c>
      <c r="F11" s="22" t="s">
        <v>98</v>
      </c>
    </row>
    <row r="12" spans="1:6" ht="15" thickBot="1">
      <c r="A12" s="30" t="s">
        <v>154</v>
      </c>
      <c r="B12" s="14" t="s">
        <v>230</v>
      </c>
      <c r="C12" s="14" t="s">
        <v>230</v>
      </c>
      <c r="D12" s="9" t="s">
        <v>98</v>
      </c>
      <c r="E12" s="15" t="s">
        <v>98</v>
      </c>
      <c r="F12" s="22" t="s">
        <v>98</v>
      </c>
    </row>
    <row r="13" spans="1:6" ht="15" thickBot="1">
      <c r="A13" s="30" t="s">
        <v>243</v>
      </c>
      <c r="B13" s="14">
        <v>12.593089033470809</v>
      </c>
      <c r="C13" s="14">
        <v>10</v>
      </c>
      <c r="D13" s="9">
        <v>3.8444447259141284E-2</v>
      </c>
      <c r="E13" s="15">
        <f>((D13*100)-(SQRT((((D13*100)*(100-(D13*100)))/$B$14))*1.96))</f>
        <v>1.7623008032647678</v>
      </c>
      <c r="F13" s="22">
        <f>((D13*100)+(SQRT((((D13*100)*(100-(D13*100)))/$B$14))*1.96))</f>
        <v>5.9265886485634898</v>
      </c>
    </row>
    <row r="14" spans="1:6" ht="15" thickBot="1">
      <c r="A14" s="7" t="s">
        <v>7</v>
      </c>
      <c r="B14" s="8">
        <v>327.56587573193514</v>
      </c>
      <c r="C14" s="8">
        <v>321</v>
      </c>
      <c r="D14" s="10">
        <v>1</v>
      </c>
      <c r="E14" s="10"/>
      <c r="F14" s="50"/>
    </row>
    <row r="15" spans="1:6" ht="15" thickTop="1">
      <c r="A15" s="88" t="s">
        <v>121</v>
      </c>
    </row>
    <row r="17" spans="1:1">
      <c r="A17" s="93" t="s">
        <v>278</v>
      </c>
    </row>
  </sheetData>
  <hyperlinks>
    <hyperlink ref="A17" location="Contents!A1" display="← Contents page" xr:uid="{87D1C733-4A81-472E-BD4B-E76697204EC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77E34-5F8E-4EDB-AADD-B4A47369168F}">
  <dimension ref="A1:F19"/>
  <sheetViews>
    <sheetView workbookViewId="0"/>
  </sheetViews>
  <sheetFormatPr defaultRowHeight="14.5"/>
  <cols>
    <col min="1" max="1" width="31.54296875" customWidth="1"/>
    <col min="2" max="6" width="11.54296875" customWidth="1"/>
  </cols>
  <sheetData>
    <row r="1" spans="1:6">
      <c r="A1" s="3" t="s">
        <v>329</v>
      </c>
    </row>
    <row r="2" spans="1:6" ht="15" thickBot="1">
      <c r="A2" s="3"/>
    </row>
    <row r="3" spans="1:6" ht="35.25" customHeight="1" thickTop="1" thickBot="1">
      <c r="A3" s="4"/>
      <c r="B3" s="31" t="s">
        <v>31</v>
      </c>
      <c r="C3" s="12" t="s">
        <v>24</v>
      </c>
      <c r="D3" s="13" t="s">
        <v>1</v>
      </c>
      <c r="E3" s="31" t="s">
        <v>8</v>
      </c>
      <c r="F3" s="12" t="s">
        <v>9</v>
      </c>
    </row>
    <row r="4" spans="1:6" ht="15.5" thickTop="1" thickBot="1">
      <c r="A4" s="30" t="s">
        <v>117</v>
      </c>
      <c r="B4" s="14">
        <v>95.201408674955843</v>
      </c>
      <c r="C4" s="14">
        <v>93</v>
      </c>
      <c r="D4" s="9">
        <v>0.30077207816196144</v>
      </c>
      <c r="E4" s="15">
        <f t="shared" ref="E4:E12" si="0">((D4*100)-(SQRT((((D4*100)*(100-(D4*100)))/$B$16))*1.96))</f>
        <v>25.024999122902951</v>
      </c>
      <c r="F4" s="22">
        <f t="shared" ref="F4:F12" si="1">((D4*100)+(SQRT((((D4*100)*(100-(D4*100)))/$B$16))*1.96))</f>
        <v>35.129416509489332</v>
      </c>
    </row>
    <row r="5" spans="1:6" ht="26.5" thickBot="1">
      <c r="A5" s="30" t="s">
        <v>112</v>
      </c>
      <c r="B5" s="14">
        <v>84.44854058391158</v>
      </c>
      <c r="C5" s="14">
        <v>83</v>
      </c>
      <c r="D5" s="9">
        <v>0.26680028586435839</v>
      </c>
      <c r="E5" s="15">
        <f t="shared" si="0"/>
        <v>21.807465944916004</v>
      </c>
      <c r="F5" s="22">
        <f t="shared" si="1"/>
        <v>31.552591227955674</v>
      </c>
    </row>
    <row r="6" spans="1:6" ht="15.75" customHeight="1" thickBot="1">
      <c r="A6" s="30" t="s">
        <v>111</v>
      </c>
      <c r="B6" s="14">
        <v>42.619553385727933</v>
      </c>
      <c r="C6" s="14">
        <v>42</v>
      </c>
      <c r="D6" s="9">
        <v>0.13464897022613304</v>
      </c>
      <c r="E6" s="15">
        <f t="shared" si="0"/>
        <v>9.7043517805458848</v>
      </c>
      <c r="F6" s="22">
        <f t="shared" si="1"/>
        <v>17.225442264680723</v>
      </c>
    </row>
    <row r="7" spans="1:6" ht="15.75" customHeight="1" thickBot="1">
      <c r="A7" s="30" t="s">
        <v>116</v>
      </c>
      <c r="B7" s="14">
        <v>31.681986271706339</v>
      </c>
      <c r="C7" s="14">
        <v>31</v>
      </c>
      <c r="D7" s="9">
        <v>0.10009365390563396</v>
      </c>
      <c r="E7" s="15">
        <f t="shared" si="0"/>
        <v>6.702967834524765</v>
      </c>
      <c r="F7" s="22">
        <f t="shared" si="1"/>
        <v>13.315762946602026</v>
      </c>
    </row>
    <row r="8" spans="1:6" ht="15.75" customHeight="1" thickBot="1">
      <c r="A8" s="30" t="s">
        <v>246</v>
      </c>
      <c r="B8" s="14">
        <v>12.607955431024068</v>
      </c>
      <c r="C8" s="14">
        <v>11</v>
      </c>
      <c r="D8" s="9">
        <v>3.9832613919714738E-2</v>
      </c>
      <c r="E8" s="15">
        <f t="shared" si="0"/>
        <v>1.8287637609595597</v>
      </c>
      <c r="F8" s="22">
        <f t="shared" si="1"/>
        <v>6.1377590229833876</v>
      </c>
    </row>
    <row r="9" spans="1:6" ht="15.75" customHeight="1" thickBot="1">
      <c r="A9" s="30" t="s">
        <v>118</v>
      </c>
      <c r="B9" s="14">
        <v>12.452434250670917</v>
      </c>
      <c r="C9" s="14">
        <v>13</v>
      </c>
      <c r="D9" s="9">
        <v>3.934127215004906E-2</v>
      </c>
      <c r="E9" s="15">
        <f t="shared" si="0"/>
        <v>1.7924110807789635</v>
      </c>
      <c r="F9" s="22">
        <f t="shared" si="1"/>
        <v>6.0758433492308486</v>
      </c>
    </row>
    <row r="10" spans="1:6" ht="15.75" customHeight="1" thickBot="1">
      <c r="A10" s="30" t="s">
        <v>113</v>
      </c>
      <c r="B10" s="14">
        <v>11.253923148661713</v>
      </c>
      <c r="C10" s="14">
        <v>11</v>
      </c>
      <c r="D10" s="9">
        <v>3.5554787476463338E-2</v>
      </c>
      <c r="E10" s="15">
        <f t="shared" si="0"/>
        <v>1.5154280200396562</v>
      </c>
      <c r="F10" s="22">
        <f t="shared" si="1"/>
        <v>5.5955294752530111</v>
      </c>
    </row>
    <row r="11" spans="1:6" ht="15.75" customHeight="1" thickBot="1">
      <c r="A11" s="30" t="s">
        <v>120</v>
      </c>
      <c r="B11" s="14">
        <v>9.2331226412919367</v>
      </c>
      <c r="C11" s="14">
        <v>9</v>
      </c>
      <c r="D11" s="9">
        <v>2.9170424297263398E-2</v>
      </c>
      <c r="E11" s="15">
        <f t="shared" si="0"/>
        <v>1.0631009788957597</v>
      </c>
      <c r="F11" s="22">
        <f t="shared" si="1"/>
        <v>4.77098388055692</v>
      </c>
    </row>
    <row r="12" spans="1:6" ht="15.75" customHeight="1" thickBot="1">
      <c r="A12" s="30" t="s">
        <v>119</v>
      </c>
      <c r="B12" s="14">
        <v>5.3075010139890066</v>
      </c>
      <c r="C12" s="14">
        <v>6</v>
      </c>
      <c r="D12" s="9">
        <v>1.6768114380266881E-2</v>
      </c>
      <c r="E12" s="15">
        <f t="shared" si="0"/>
        <v>0.26224537972706119</v>
      </c>
      <c r="F12" s="22">
        <f t="shared" si="1"/>
        <v>3.0913774963263148</v>
      </c>
    </row>
    <row r="13" spans="1:6" ht="15.75" customHeight="1" thickBot="1">
      <c r="A13" s="30" t="s">
        <v>245</v>
      </c>
      <c r="B13" s="14" t="s">
        <v>98</v>
      </c>
      <c r="C13" s="14" t="s">
        <v>98</v>
      </c>
      <c r="D13" s="9" t="s">
        <v>98</v>
      </c>
      <c r="E13" s="15" t="s">
        <v>98</v>
      </c>
      <c r="F13" s="22" t="s">
        <v>98</v>
      </c>
    </row>
    <row r="14" spans="1:6" ht="15.75" customHeight="1" thickBot="1">
      <c r="A14" s="30" t="s">
        <v>114</v>
      </c>
      <c r="B14" s="14" t="s">
        <v>230</v>
      </c>
      <c r="C14" s="14" t="s">
        <v>230</v>
      </c>
      <c r="D14" s="9" t="s">
        <v>98</v>
      </c>
      <c r="E14" s="15" t="s">
        <v>98</v>
      </c>
      <c r="F14" s="22" t="s">
        <v>98</v>
      </c>
    </row>
    <row r="15" spans="1:6" ht="15" thickBot="1">
      <c r="A15" s="30" t="s">
        <v>247</v>
      </c>
      <c r="B15" s="14">
        <v>5.9341573293620318</v>
      </c>
      <c r="C15" s="14">
        <v>6</v>
      </c>
      <c r="D15" s="9">
        <v>1.8747924604625935E-2</v>
      </c>
      <c r="E15" s="15">
        <f>((D15*100)-(SQRT((((D15*100)*(100-(D15*100)))/$B$16))*1.96))</f>
        <v>0.38055356974568588</v>
      </c>
      <c r="F15" s="22">
        <f>((D15*100)+(SQRT((((D15*100)*(100-(D15*100)))/$B$16))*1.96))</f>
        <v>3.3690313511795011</v>
      </c>
    </row>
    <row r="16" spans="1:6" ht="15" thickBot="1">
      <c r="A16" s="7" t="s">
        <v>7</v>
      </c>
      <c r="B16" s="8">
        <v>316.523426166212</v>
      </c>
      <c r="C16" s="8">
        <v>311</v>
      </c>
      <c r="D16" s="10">
        <v>1</v>
      </c>
      <c r="E16" s="10"/>
      <c r="F16" s="50"/>
    </row>
    <row r="17" spans="1:1" ht="15" thickTop="1">
      <c r="A17" s="88" t="s">
        <v>121</v>
      </c>
    </row>
    <row r="19" spans="1:1">
      <c r="A19" s="93" t="s">
        <v>278</v>
      </c>
    </row>
  </sheetData>
  <hyperlinks>
    <hyperlink ref="A19" location="Contents!A1" display="← Contents page" xr:uid="{D94CF72D-C97F-4D0F-88D0-0017CF48D2B1}"/>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F51B5-52C7-43A8-86A1-3498693544AD}">
  <dimension ref="A1:J39"/>
  <sheetViews>
    <sheetView workbookViewId="0"/>
  </sheetViews>
  <sheetFormatPr defaultRowHeight="14.5"/>
  <cols>
    <col min="1" max="1" width="30.54296875" customWidth="1"/>
    <col min="2" max="7" width="11.54296875" customWidth="1"/>
  </cols>
  <sheetData>
    <row r="1" spans="1:10">
      <c r="A1" s="3" t="s">
        <v>330</v>
      </c>
      <c r="B1" s="3"/>
    </row>
    <row r="2" spans="1:10" ht="15" thickBot="1">
      <c r="A2" s="3"/>
      <c r="B2" s="3"/>
    </row>
    <row r="3" spans="1:10" ht="35.25" customHeight="1" thickTop="1" thickBot="1">
      <c r="A3" s="4"/>
      <c r="B3" s="31" t="s">
        <v>31</v>
      </c>
      <c r="C3" s="12" t="s">
        <v>24</v>
      </c>
      <c r="D3" s="13" t="s">
        <v>1</v>
      </c>
      <c r="E3" s="31" t="s">
        <v>8</v>
      </c>
      <c r="F3" s="12" t="s">
        <v>9</v>
      </c>
    </row>
    <row r="4" spans="1:10" ht="27" customHeight="1" thickTop="1" thickBot="1">
      <c r="A4" s="6" t="s">
        <v>248</v>
      </c>
      <c r="B4" s="14">
        <v>289.31809559772648</v>
      </c>
      <c r="C4" s="14">
        <v>287</v>
      </c>
      <c r="D4" s="9">
        <v>0.85650257610772451</v>
      </c>
      <c r="E4" s="15">
        <f>((D4*100)-(SQRT((((D4*100)*(100-(D4*100)))/$B$6))*1.96))</f>
        <v>81.911571554090756</v>
      </c>
      <c r="F4" s="22">
        <f>((D4*100)+(SQRT((((D4*100)*(100-(D4*100)))/$B$6))*1.96))</f>
        <v>89.388943667454157</v>
      </c>
    </row>
    <row r="5" spans="1:10" ht="26.5" thickBot="1">
      <c r="A5" s="6" t="s">
        <v>249</v>
      </c>
      <c r="B5" s="14">
        <v>48.472009964476364</v>
      </c>
      <c r="C5" s="14">
        <v>44</v>
      </c>
      <c r="D5" s="9">
        <v>0.1434974238922771</v>
      </c>
      <c r="E5" s="15">
        <f>((D5*100)-(SQRT((((D5*100)*(100-(D5*100)))/$B$6))*1.96))</f>
        <v>10.611056332545989</v>
      </c>
      <c r="F5" s="22">
        <f>((D5*100)+(SQRT((((D5*100)*(100-(D5*100)))/$B$6))*1.96))</f>
        <v>18.088428445909432</v>
      </c>
    </row>
    <row r="6" spans="1:10" ht="15" thickBot="1">
      <c r="A6" s="7" t="s">
        <v>7</v>
      </c>
      <c r="B6" s="8">
        <v>337.79010556220226</v>
      </c>
      <c r="C6" s="8">
        <v>331</v>
      </c>
      <c r="D6" s="10">
        <v>1</v>
      </c>
      <c r="E6" s="10"/>
      <c r="F6" s="50"/>
    </row>
    <row r="7" spans="1:10" ht="15" thickTop="1"/>
    <row r="8" spans="1:10">
      <c r="A8" s="16" t="s">
        <v>250</v>
      </c>
      <c r="B8" s="16"/>
    </row>
    <row r="9" spans="1:10" ht="15" thickBot="1">
      <c r="A9" s="16" t="s">
        <v>260</v>
      </c>
      <c r="B9" s="16"/>
    </row>
    <row r="10" spans="1:10" ht="27" thickTop="1" thickBot="1">
      <c r="A10" s="4"/>
      <c r="B10" s="31" t="s">
        <v>31</v>
      </c>
      <c r="C10" s="12" t="s">
        <v>24</v>
      </c>
      <c r="D10" s="13" t="s">
        <v>1</v>
      </c>
      <c r="E10" s="31" t="s">
        <v>8</v>
      </c>
      <c r="F10" s="12" t="s">
        <v>9</v>
      </c>
      <c r="I10" s="17"/>
      <c r="J10" s="37"/>
    </row>
    <row r="11" spans="1:10" ht="15.5" thickTop="1" thickBot="1">
      <c r="A11" s="6" t="s">
        <v>251</v>
      </c>
      <c r="B11" s="14">
        <v>74.647868309195374</v>
      </c>
      <c r="C11" s="14">
        <v>77</v>
      </c>
      <c r="D11" s="9">
        <v>0.2646327257099691</v>
      </c>
      <c r="E11" s="15">
        <f t="shared" ref="E11:E20" si="0">((D11*100)-(SQRT((((D11*100)*(100-(D11*100)))/$B$21))*1.96))</f>
        <v>21.315218904044091</v>
      </c>
      <c r="F11" s="22">
        <f t="shared" ref="F11:F20" si="1">((D11*100)+(SQRT((((D11*100)*(100-(D11*100)))/$B$21))*1.96))</f>
        <v>31.611326237949729</v>
      </c>
      <c r="I11" s="17"/>
    </row>
    <row r="12" spans="1:10" ht="15" thickBot="1">
      <c r="A12" s="6" t="s">
        <v>252</v>
      </c>
      <c r="B12" s="89">
        <v>72.520587446199912</v>
      </c>
      <c r="C12" s="89">
        <v>72</v>
      </c>
      <c r="D12" s="90">
        <v>0.25709134313768472</v>
      </c>
      <c r="E12" s="15">
        <f t="shared" si="0"/>
        <v>20.60901216819941</v>
      </c>
      <c r="F12" s="22">
        <f t="shared" si="1"/>
        <v>30.809256459337536</v>
      </c>
      <c r="I12" s="17"/>
    </row>
    <row r="13" spans="1:10" ht="15" thickBot="1">
      <c r="A13" s="6" t="s">
        <v>253</v>
      </c>
      <c r="B13" s="14">
        <v>39.012660504215624</v>
      </c>
      <c r="C13" s="14">
        <v>37</v>
      </c>
      <c r="D13" s="9">
        <v>0.13830303423623003</v>
      </c>
      <c r="E13" s="15">
        <f t="shared" si="0"/>
        <v>9.8016280184929094</v>
      </c>
      <c r="F13" s="22">
        <f t="shared" si="1"/>
        <v>17.858978828753095</v>
      </c>
    </row>
    <row r="14" spans="1:10" ht="15" thickBot="1">
      <c r="A14" s="6" t="s">
        <v>254</v>
      </c>
      <c r="B14" s="14">
        <v>37.803779599453534</v>
      </c>
      <c r="C14" s="14">
        <v>37</v>
      </c>
      <c r="D14" s="9">
        <v>0.13401745373497786</v>
      </c>
      <c r="E14" s="15">
        <f t="shared" si="0"/>
        <v>9.4261297202643597</v>
      </c>
      <c r="F14" s="22">
        <f t="shared" si="1"/>
        <v>17.377361026731212</v>
      </c>
    </row>
    <row r="15" spans="1:10" ht="15" thickBot="1">
      <c r="A15" s="6" t="s">
        <v>255</v>
      </c>
      <c r="B15" s="14">
        <v>23.349570192374888</v>
      </c>
      <c r="C15" s="14">
        <v>25</v>
      </c>
      <c r="D15" s="9">
        <v>8.2776113291948589E-2</v>
      </c>
      <c r="E15" s="15">
        <f t="shared" si="0"/>
        <v>5.0620312120866071</v>
      </c>
      <c r="F15" s="22">
        <f t="shared" si="1"/>
        <v>11.49319144630311</v>
      </c>
    </row>
    <row r="16" spans="1:10" ht="15" thickBot="1">
      <c r="A16" s="6" t="s">
        <v>257</v>
      </c>
      <c r="B16" s="14">
        <v>15.699728409891664</v>
      </c>
      <c r="C16" s="14">
        <v>15</v>
      </c>
      <c r="D16" s="9">
        <v>5.5656805962724126E-2</v>
      </c>
      <c r="E16" s="15">
        <f t="shared" si="0"/>
        <v>2.8902529636711787</v>
      </c>
      <c r="F16" s="22">
        <f t="shared" si="1"/>
        <v>8.2411082288736459</v>
      </c>
    </row>
    <row r="17" spans="1:6" ht="26.5" thickBot="1">
      <c r="A17" s="6" t="s">
        <v>256</v>
      </c>
      <c r="B17" s="14">
        <v>7.5189390413279042</v>
      </c>
      <c r="C17" s="14">
        <v>7</v>
      </c>
      <c r="D17" s="9">
        <v>2.6655246533123039E-2</v>
      </c>
      <c r="E17" s="15">
        <f t="shared" si="0"/>
        <v>0.78580172343056276</v>
      </c>
      <c r="F17" s="22">
        <f t="shared" si="1"/>
        <v>4.5452475831940449</v>
      </c>
    </row>
    <row r="18" spans="1:6" ht="15" thickBot="1">
      <c r="A18" s="6" t="s">
        <v>258</v>
      </c>
      <c r="B18" s="14">
        <v>4.3828574663255466</v>
      </c>
      <c r="C18" s="14">
        <v>5</v>
      </c>
      <c r="D18" s="9">
        <v>1.5537583912079973E-2</v>
      </c>
      <c r="E18" s="15">
        <f t="shared" si="0"/>
        <v>0.11044561788966312</v>
      </c>
      <c r="F18" s="22">
        <f t="shared" si="1"/>
        <v>2.9970711645263313</v>
      </c>
    </row>
    <row r="19" spans="1:6" ht="15" thickBot="1">
      <c r="A19" s="6" t="s">
        <v>259</v>
      </c>
      <c r="B19" s="14">
        <v>0</v>
      </c>
      <c r="C19" s="14">
        <v>0</v>
      </c>
      <c r="D19" s="9">
        <v>0</v>
      </c>
      <c r="E19" s="15">
        <f t="shared" si="0"/>
        <v>0</v>
      </c>
      <c r="F19" s="22">
        <f t="shared" si="1"/>
        <v>0</v>
      </c>
    </row>
    <row r="20" spans="1:6" ht="15" thickBot="1">
      <c r="A20" s="6" t="s">
        <v>243</v>
      </c>
      <c r="B20" s="14">
        <v>7.145025688825493</v>
      </c>
      <c r="C20" s="14">
        <v>5</v>
      </c>
      <c r="D20" s="9">
        <v>2.5329693481263463E-2</v>
      </c>
      <c r="E20" s="15">
        <f t="shared" si="0"/>
        <v>0.69933398478568964</v>
      </c>
      <c r="F20" s="22">
        <f t="shared" si="1"/>
        <v>4.3666047114670032</v>
      </c>
    </row>
    <row r="21" spans="1:6" ht="15" thickBot="1">
      <c r="A21" s="7" t="s">
        <v>7</v>
      </c>
      <c r="B21" s="8">
        <v>282.0810166578097</v>
      </c>
      <c r="C21" s="8">
        <v>280</v>
      </c>
      <c r="D21" s="10">
        <v>1</v>
      </c>
      <c r="E21" s="10"/>
      <c r="F21" s="50"/>
    </row>
    <row r="22" spans="1:6" ht="15" thickTop="1"/>
    <row r="23" spans="1:6" ht="15" thickBot="1">
      <c r="A23" s="16" t="s">
        <v>261</v>
      </c>
    </row>
    <row r="24" spans="1:6" ht="27" thickTop="1" thickBot="1">
      <c r="A24" s="4"/>
      <c r="B24" s="31" t="s">
        <v>31</v>
      </c>
      <c r="C24" s="12" t="s">
        <v>24</v>
      </c>
      <c r="D24" s="13" t="s">
        <v>1</v>
      </c>
      <c r="E24" s="31" t="s">
        <v>8</v>
      </c>
      <c r="F24" s="12" t="s">
        <v>9</v>
      </c>
    </row>
    <row r="25" spans="1:6" ht="15.5" thickTop="1" thickBot="1">
      <c r="A25" s="6" t="s">
        <v>251</v>
      </c>
      <c r="B25" s="14">
        <v>22.533140724672656</v>
      </c>
      <c r="C25" s="14">
        <v>21</v>
      </c>
      <c r="D25" s="9">
        <v>0.4896640365828695</v>
      </c>
      <c r="E25" s="15">
        <f>((D25*100)-(SQRT((((D25*100)*(100-(D25*100)))/$B$35))*1.96))</f>
        <v>34.522935033627029</v>
      </c>
      <c r="F25" s="22">
        <f>((D25*100)+(SQRT((((D25*100)*(100-(D25*100)))/$B$35))*1.96))</f>
        <v>63.409872282946871</v>
      </c>
    </row>
    <row r="26" spans="1:6" ht="26.5" thickBot="1">
      <c r="A26" s="6" t="s">
        <v>256</v>
      </c>
      <c r="B26" s="89">
        <v>11.063729778345667</v>
      </c>
      <c r="C26" s="89">
        <v>10</v>
      </c>
      <c r="D26" s="90">
        <v>0.24042412236812305</v>
      </c>
      <c r="E26" s="15">
        <f>((D26*100)-(SQRT((((D26*100)*(100-(D26*100)))/$B$35))*1.96))</f>
        <v>11.695200014390664</v>
      </c>
      <c r="F26" s="22">
        <f>((D26*100)+(SQRT((((D26*100)*(100-(D26*100)))/$B$35))*1.96))</f>
        <v>36.389624459233943</v>
      </c>
    </row>
    <row r="27" spans="1:6" ht="15" thickBot="1">
      <c r="A27" s="6" t="s">
        <v>252</v>
      </c>
      <c r="B27" s="14">
        <v>3.9711961911643696</v>
      </c>
      <c r="C27" s="14">
        <v>3</v>
      </c>
      <c r="D27" s="9">
        <v>8.6297422129835419E-2</v>
      </c>
      <c r="E27" s="15">
        <f>((D27*100)-(SQRT((((D27*100)*(100-(D27*100)))/$B$35))*1.96))</f>
        <v>0.51647747194460436</v>
      </c>
      <c r="F27" s="22">
        <f>((D27*100)+(SQRT((((D27*100)*(100-(D27*100)))/$B$35))*1.96))</f>
        <v>16.74300695402248</v>
      </c>
    </row>
    <row r="28" spans="1:6" ht="15" thickBot="1">
      <c r="A28" s="6" t="s">
        <v>259</v>
      </c>
      <c r="B28" s="14">
        <v>3.0061487348321503</v>
      </c>
      <c r="C28" s="14">
        <v>3</v>
      </c>
      <c r="D28" s="9">
        <v>6.5326131942833321E-2</v>
      </c>
      <c r="E28" s="15">
        <f>IF(((D28*100)-(SQRT((((D28*100)*(100-(D28*100)))/$B$35))*1.96))&lt;0,0,((D28*100)-(SQRT((((D28*100)*(100-(D28*100)))/$B$35))*1.96)))</f>
        <v>0</v>
      </c>
      <c r="F28" s="22">
        <f>((D28*100)+(SQRT((((D28*100)*(100-(D28*100)))/$B$35))*1.96))</f>
        <v>13.672113775377404</v>
      </c>
    </row>
    <row r="29" spans="1:6" ht="15.75" customHeight="1" thickBot="1">
      <c r="A29" s="6" t="s">
        <v>253</v>
      </c>
      <c r="B29" s="14" t="s">
        <v>230</v>
      </c>
      <c r="C29" s="14" t="s">
        <v>230</v>
      </c>
      <c r="D29" s="9" t="s">
        <v>98</v>
      </c>
      <c r="E29" s="15" t="s">
        <v>98</v>
      </c>
      <c r="F29" s="22" t="s">
        <v>98</v>
      </c>
    </row>
    <row r="30" spans="1:6" ht="15.75" customHeight="1" thickBot="1">
      <c r="A30" s="6" t="s">
        <v>257</v>
      </c>
      <c r="B30" s="14" t="s">
        <v>230</v>
      </c>
      <c r="C30" s="14" t="s">
        <v>230</v>
      </c>
      <c r="D30" s="9" t="s">
        <v>98</v>
      </c>
      <c r="E30" s="15" t="s">
        <v>98</v>
      </c>
      <c r="F30" s="22" t="s">
        <v>98</v>
      </c>
    </row>
    <row r="31" spans="1:6" ht="15.75" customHeight="1" thickBot="1">
      <c r="A31" s="6" t="s">
        <v>258</v>
      </c>
      <c r="B31" s="14" t="s">
        <v>230</v>
      </c>
      <c r="C31" s="14" t="s">
        <v>230</v>
      </c>
      <c r="D31" s="9" t="s">
        <v>98</v>
      </c>
      <c r="E31" s="15" t="s">
        <v>98</v>
      </c>
      <c r="F31" s="22" t="s">
        <v>98</v>
      </c>
    </row>
    <row r="32" spans="1:6" ht="15" thickBot="1">
      <c r="A32" s="6" t="s">
        <v>254</v>
      </c>
      <c r="B32" s="14" t="s">
        <v>230</v>
      </c>
      <c r="C32" s="14" t="s">
        <v>230</v>
      </c>
      <c r="D32" s="9" t="s">
        <v>98</v>
      </c>
      <c r="E32" s="15" t="s">
        <v>98</v>
      </c>
      <c r="F32" s="22" t="s">
        <v>98</v>
      </c>
    </row>
    <row r="33" spans="1:6" ht="15" thickBot="1">
      <c r="A33" s="6" t="s">
        <v>255</v>
      </c>
      <c r="B33" s="14">
        <v>0</v>
      </c>
      <c r="C33" s="14">
        <v>0</v>
      </c>
      <c r="D33" s="9">
        <v>0</v>
      </c>
      <c r="E33" s="15">
        <f>((D33*100)-(SQRT((((D33*100)*(100-(D33*100)))/$B$35))*1.96))</f>
        <v>0</v>
      </c>
      <c r="F33" s="22">
        <f>((D33*100)+(SQRT((((D33*100)*(100-(D33*100)))/$B$35))*1.96))</f>
        <v>0</v>
      </c>
    </row>
    <row r="34" spans="1:6" ht="15" thickBot="1">
      <c r="A34" s="6" t="s">
        <v>243</v>
      </c>
      <c r="B34" s="14">
        <v>0</v>
      </c>
      <c r="C34" s="14">
        <v>0</v>
      </c>
      <c r="D34" s="9">
        <v>0</v>
      </c>
      <c r="E34" s="15">
        <f>((D34*100)-(SQRT((((D34*100)*(100-(D34*100)))/$B$35))*1.96))</f>
        <v>0</v>
      </c>
      <c r="F34" s="22">
        <f>((D34*100)+(SQRT((((D34*100)*(100-(D34*100)))/$B$35))*1.96))</f>
        <v>0</v>
      </c>
    </row>
    <row r="35" spans="1:6" ht="15" thickBot="1">
      <c r="A35" s="7" t="s">
        <v>7</v>
      </c>
      <c r="B35" s="8">
        <v>46.017552936745446</v>
      </c>
      <c r="C35" s="8">
        <v>42</v>
      </c>
      <c r="D35" s="10">
        <v>1</v>
      </c>
      <c r="E35" s="10"/>
      <c r="F35" s="50"/>
    </row>
    <row r="36" spans="1:6" ht="15" thickTop="1">
      <c r="A36" s="88" t="s">
        <v>121</v>
      </c>
    </row>
    <row r="37" spans="1:6">
      <c r="A37" s="112" t="s">
        <v>280</v>
      </c>
    </row>
    <row r="39" spans="1:6">
      <c r="A39" s="93" t="s">
        <v>278</v>
      </c>
    </row>
  </sheetData>
  <hyperlinks>
    <hyperlink ref="A39" location="Contents!A1" display="← Contents page" xr:uid="{0E2F8194-E649-47CE-A793-206292BACE4B}"/>
  </hyperlink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3"/>
  <sheetViews>
    <sheetView workbookViewId="0"/>
  </sheetViews>
  <sheetFormatPr defaultRowHeight="14.5"/>
  <cols>
    <col min="1" max="1" width="19.7265625" customWidth="1"/>
    <col min="2" max="9" width="11.54296875" customWidth="1"/>
  </cols>
  <sheetData>
    <row r="1" spans="1:9">
      <c r="A1" s="3" t="s">
        <v>277</v>
      </c>
    </row>
    <row r="3" spans="1:9" ht="15" thickBot="1">
      <c r="A3" s="16" t="s">
        <v>32</v>
      </c>
      <c r="F3" s="38"/>
      <c r="G3" s="38"/>
    </row>
    <row r="4" spans="1:9" ht="15.5" thickTop="1" thickBot="1">
      <c r="A4" s="4"/>
      <c r="B4" s="5">
        <v>2000</v>
      </c>
      <c r="C4" s="41">
        <v>2003</v>
      </c>
      <c r="D4" s="5">
        <v>2007</v>
      </c>
      <c r="E4" s="41">
        <v>2010</v>
      </c>
      <c r="F4" s="5">
        <v>2013</v>
      </c>
      <c r="G4" s="41">
        <v>2016</v>
      </c>
      <c r="H4" s="41">
        <v>2019</v>
      </c>
      <c r="I4" s="56">
        <v>2022</v>
      </c>
    </row>
    <row r="5" spans="1:9" ht="15.5" thickTop="1" thickBot="1">
      <c r="A5" s="6" t="s">
        <v>12</v>
      </c>
      <c r="B5" s="9">
        <v>0.36608387773940448</v>
      </c>
      <c r="C5" s="9">
        <v>0.32740531903562164</v>
      </c>
      <c r="D5" s="9">
        <v>0.24239385162123742</v>
      </c>
      <c r="E5" s="9">
        <v>0.19157886700856924</v>
      </c>
      <c r="F5" s="9">
        <v>0.13474907829523419</v>
      </c>
      <c r="G5" s="9">
        <v>0.12153654689409216</v>
      </c>
      <c r="H5" s="9">
        <v>9.6372579439876996E-2</v>
      </c>
      <c r="I5" s="57">
        <v>7.5897383217564132E-2</v>
      </c>
    </row>
    <row r="6" spans="1:9" ht="15" thickBot="1">
      <c r="A6" s="18"/>
      <c r="B6" s="19"/>
      <c r="C6" s="19"/>
      <c r="D6" s="47"/>
      <c r="E6" s="20"/>
      <c r="F6" s="21"/>
      <c r="G6" s="21"/>
      <c r="H6" s="21"/>
      <c r="I6" s="23"/>
    </row>
    <row r="7" spans="1:9" ht="15" thickBot="1">
      <c r="A7" s="6" t="s">
        <v>10</v>
      </c>
      <c r="B7" s="9">
        <v>0.34217846290314585</v>
      </c>
      <c r="C7" s="9">
        <v>0.3</v>
      </c>
      <c r="D7" s="9">
        <v>0.21454579522602107</v>
      </c>
      <c r="E7" s="9">
        <v>0.19910249708349298</v>
      </c>
      <c r="F7" s="9">
        <v>0.15642296349507132</v>
      </c>
      <c r="G7" s="9">
        <v>0.1229998132740487</v>
      </c>
      <c r="H7" s="9">
        <v>0.11067566381072055</v>
      </c>
      <c r="I7" s="57">
        <v>8.7940568954577775E-2</v>
      </c>
    </row>
    <row r="8" spans="1:9" ht="15" thickBot="1">
      <c r="A8" s="95" t="s">
        <v>11</v>
      </c>
      <c r="B8" s="97">
        <v>0.3909192927220374</v>
      </c>
      <c r="C8" s="97">
        <v>0.35499999999999998</v>
      </c>
      <c r="D8" s="97">
        <v>0.27328092242011626</v>
      </c>
      <c r="E8" s="97">
        <v>0.18397014206012019</v>
      </c>
      <c r="F8" s="97">
        <v>0.11181092863241174</v>
      </c>
      <c r="G8" s="97">
        <v>0.12036370994217541</v>
      </c>
      <c r="H8" s="97">
        <v>8.2433196166873779E-2</v>
      </c>
      <c r="I8" s="104">
        <v>6.3558873990088763E-2</v>
      </c>
    </row>
    <row r="9" spans="1:9" ht="15" thickBot="1">
      <c r="A9" s="106"/>
      <c r="B9" s="99"/>
      <c r="C9" s="99"/>
      <c r="D9" s="98"/>
      <c r="E9" s="99"/>
      <c r="F9" s="98"/>
      <c r="G9" s="99"/>
      <c r="H9" s="98"/>
      <c r="I9" s="105"/>
    </row>
    <row r="10" spans="1:9" ht="15" thickBot="1">
      <c r="A10" s="6" t="s">
        <v>26</v>
      </c>
      <c r="B10" s="9">
        <v>0.13417359979909285</v>
      </c>
      <c r="C10" s="9">
        <v>9.8644183137684027E-2</v>
      </c>
      <c r="D10" s="9">
        <v>6.7975437773028904E-2</v>
      </c>
      <c r="E10" s="9">
        <v>3.5405956982339032E-2</v>
      </c>
      <c r="F10" s="9">
        <v>2.0054961137864799E-2</v>
      </c>
      <c r="G10" s="9">
        <v>9.9192477795164782E-3</v>
      </c>
      <c r="H10" s="9">
        <v>1.4935569958465771E-2</v>
      </c>
      <c r="I10" s="57">
        <v>1.1316864767963775E-2</v>
      </c>
    </row>
    <row r="11" spans="1:9" ht="15" thickBot="1">
      <c r="A11" s="6" t="s">
        <v>27</v>
      </c>
      <c r="B11" s="9">
        <v>0.23174512770819181</v>
      </c>
      <c r="C11" s="9">
        <v>0.20528875113022849</v>
      </c>
      <c r="D11" s="9">
        <v>0.15780177733254114</v>
      </c>
      <c r="E11" s="9">
        <v>0.11401206051415008</v>
      </c>
      <c r="F11" s="9">
        <v>5.3347949690923678E-2</v>
      </c>
      <c r="G11" s="9">
        <v>5.0171350333142489E-2</v>
      </c>
      <c r="H11" s="9">
        <v>4.5622102801596245E-2</v>
      </c>
      <c r="I11" s="57">
        <v>2.9595041143606421E-2</v>
      </c>
    </row>
    <row r="12" spans="1:9" ht="15" thickBot="1">
      <c r="A12" s="6" t="s">
        <v>28</v>
      </c>
      <c r="B12" s="9">
        <v>0.4015134189480819</v>
      </c>
      <c r="C12" s="9">
        <v>0.35103833905636284</v>
      </c>
      <c r="D12" s="9">
        <v>0.2387027199450337</v>
      </c>
      <c r="E12" s="9">
        <v>0.17582274071890361</v>
      </c>
      <c r="F12" s="9">
        <v>9.9443629939672623E-2</v>
      </c>
      <c r="G12" s="9">
        <v>9.9274625861122373E-2</v>
      </c>
      <c r="H12" s="9">
        <v>8.7309996483409369E-2</v>
      </c>
      <c r="I12" s="57">
        <v>4.8233504120126218E-2</v>
      </c>
    </row>
    <row r="13" spans="1:9" ht="15" thickBot="1">
      <c r="A13" s="6" t="s">
        <v>29</v>
      </c>
      <c r="B13" s="9">
        <v>0.49046932287962991</v>
      </c>
      <c r="C13" s="9">
        <v>0.45960802692139624</v>
      </c>
      <c r="D13" s="9">
        <v>0.31079647913883252</v>
      </c>
      <c r="E13" s="9">
        <v>0.28720211439340282</v>
      </c>
      <c r="F13" s="9">
        <v>0.19275968993905301</v>
      </c>
      <c r="G13" s="9">
        <v>0.16636777799883487</v>
      </c>
      <c r="H13" s="9">
        <v>0.13100238305914824</v>
      </c>
      <c r="I13" s="57">
        <v>8.5181127299024453E-2</v>
      </c>
    </row>
    <row r="14" spans="1:9" ht="15" thickBot="1">
      <c r="A14" s="24" t="s">
        <v>30</v>
      </c>
      <c r="B14" s="26">
        <v>0.56789683806867608</v>
      </c>
      <c r="C14" s="26">
        <v>0.50509307813391624</v>
      </c>
      <c r="D14" s="26">
        <v>0.41808419038196681</v>
      </c>
      <c r="E14" s="26">
        <v>0.34757658336811403</v>
      </c>
      <c r="F14" s="26">
        <v>0.29023432063283139</v>
      </c>
      <c r="G14" s="26">
        <v>0.28596276686497007</v>
      </c>
      <c r="H14" s="26">
        <v>0.21794599668899628</v>
      </c>
      <c r="I14" s="58">
        <v>0.21285283019069073</v>
      </c>
    </row>
    <row r="15" spans="1:9" ht="15" thickTop="1"/>
    <row r="16" spans="1:9" ht="15" thickBot="1">
      <c r="A16" s="16" t="s">
        <v>281</v>
      </c>
    </row>
    <row r="17" spans="1:9" ht="15.5" thickTop="1" thickBot="1">
      <c r="A17" s="4"/>
      <c r="B17" s="5">
        <v>2000</v>
      </c>
      <c r="C17" s="41">
        <v>2003</v>
      </c>
      <c r="D17" s="5">
        <v>2007</v>
      </c>
      <c r="E17" s="41">
        <v>2010</v>
      </c>
      <c r="F17" s="5">
        <v>2013</v>
      </c>
      <c r="G17" s="41">
        <v>2016</v>
      </c>
      <c r="H17" s="41">
        <v>2019</v>
      </c>
      <c r="I17" s="56">
        <v>2022</v>
      </c>
    </row>
    <row r="18" spans="1:9" ht="15.5" thickTop="1" thickBot="1">
      <c r="A18" s="6" t="s">
        <v>12</v>
      </c>
      <c r="B18" s="9">
        <v>0.14511629648357702</v>
      </c>
      <c r="C18" s="9">
        <v>0.13149052451250282</v>
      </c>
      <c r="D18" s="9">
        <v>8.7574957073886281E-2</v>
      </c>
      <c r="E18" s="9">
        <v>8.379167537860592E-2</v>
      </c>
      <c r="F18" s="9">
        <v>5.0328740033775708E-2</v>
      </c>
      <c r="G18" s="9">
        <v>4.4056831104392236E-2</v>
      </c>
      <c r="H18" s="9">
        <v>3.8984262140434565E-2</v>
      </c>
      <c r="I18" s="57">
        <v>2.1838320137168795E-2</v>
      </c>
    </row>
    <row r="19" spans="1:9" ht="15" thickBot="1">
      <c r="A19" s="18"/>
      <c r="B19" s="19"/>
      <c r="C19" s="19"/>
      <c r="D19" s="47"/>
      <c r="E19" s="20"/>
      <c r="F19" s="21"/>
      <c r="G19" s="21"/>
      <c r="H19" s="21"/>
      <c r="I19" s="23"/>
    </row>
    <row r="20" spans="1:9" ht="15" thickBot="1">
      <c r="A20" s="6" t="s">
        <v>10</v>
      </c>
      <c r="B20" s="9">
        <v>0.1238079153540035</v>
      </c>
      <c r="C20" s="9">
        <v>0.10892241285128841</v>
      </c>
      <c r="D20" s="9">
        <v>6.6712336657219679E-2</v>
      </c>
      <c r="E20" s="9">
        <v>8.4095544879335724E-2</v>
      </c>
      <c r="F20" s="9">
        <v>5.6517706691431718E-2</v>
      </c>
      <c r="G20" s="9">
        <v>3.8850820429388686E-2</v>
      </c>
      <c r="H20" s="9">
        <v>4.5681519280207562E-2</v>
      </c>
      <c r="I20" s="57">
        <v>2.7941518479780811E-2</v>
      </c>
    </row>
    <row r="21" spans="1:9" ht="15" thickBot="1">
      <c r="A21" s="95" t="s">
        <v>11</v>
      </c>
      <c r="B21" s="97">
        <v>0.16678942203563765</v>
      </c>
      <c r="C21" s="97">
        <v>0.15458309685198174</v>
      </c>
      <c r="D21" s="97">
        <v>0.10977359934786653</v>
      </c>
      <c r="E21" s="97">
        <v>8.3573358969337597E-2</v>
      </c>
      <c r="F21" s="97">
        <v>4.3942459150539459E-2</v>
      </c>
      <c r="G21" s="97">
        <v>4.9575050988017837E-2</v>
      </c>
      <c r="H21" s="97">
        <v>3.2410323529303349E-2</v>
      </c>
      <c r="I21" s="104">
        <v>1.5586763567668447E-2</v>
      </c>
    </row>
    <row r="22" spans="1:9" ht="15" thickBot="1">
      <c r="A22" s="106"/>
      <c r="B22" s="99"/>
      <c r="C22" s="99"/>
      <c r="D22" s="98"/>
      <c r="E22" s="99"/>
      <c r="F22" s="98"/>
      <c r="G22" s="99"/>
      <c r="H22" s="98"/>
      <c r="I22" s="105"/>
    </row>
    <row r="23" spans="1:9" ht="15" thickBot="1">
      <c r="A23" s="6" t="s">
        <v>287</v>
      </c>
      <c r="B23" s="9">
        <v>5.3471689065833598E-2</v>
      </c>
      <c r="C23" s="9">
        <v>4.3831697852231011E-2</v>
      </c>
      <c r="D23" s="9">
        <v>2.8655889072982763E-2</v>
      </c>
      <c r="E23" s="9">
        <v>1.8700983893612081E-2</v>
      </c>
      <c r="F23" s="9">
        <v>1.0232348075549935E-2</v>
      </c>
      <c r="G23" s="9">
        <v>4.9184012797953225E-3</v>
      </c>
      <c r="H23" s="9">
        <v>8.228534849250263E-3</v>
      </c>
      <c r="I23" s="57">
        <v>5.0707062557031118E-3</v>
      </c>
    </row>
    <row r="24" spans="1:9" ht="15" thickBot="1">
      <c r="A24" s="6" t="s">
        <v>28</v>
      </c>
      <c r="B24" s="9">
        <v>0.15796022712206675</v>
      </c>
      <c r="C24" s="9">
        <v>0.11925006949237452</v>
      </c>
      <c r="D24" s="9">
        <v>8.4286913697906835E-2</v>
      </c>
      <c r="E24" s="9">
        <v>7.8928503993530949E-2</v>
      </c>
      <c r="F24" s="9">
        <v>2.3287702999658412E-2</v>
      </c>
      <c r="G24" s="9">
        <v>3.5119654300903851E-2</v>
      </c>
      <c r="H24" s="9">
        <v>3.7477424218081964E-2</v>
      </c>
      <c r="I24" s="57">
        <v>1.3361318834693119E-2</v>
      </c>
    </row>
    <row r="25" spans="1:9" ht="15" thickBot="1">
      <c r="A25" s="6" t="s">
        <v>29</v>
      </c>
      <c r="B25" s="9">
        <v>0.1943095238377317</v>
      </c>
      <c r="C25" s="9">
        <v>0.21439423351125769</v>
      </c>
      <c r="D25" s="9">
        <v>0.1193716277682401</v>
      </c>
      <c r="E25" s="9">
        <v>0.12384004438782964</v>
      </c>
      <c r="F25" s="9">
        <v>6.8537460097286132E-2</v>
      </c>
      <c r="G25" s="9">
        <v>4.8255166428010046E-2</v>
      </c>
      <c r="H25" s="9">
        <v>3.8090369043482154E-2</v>
      </c>
      <c r="I25" s="57">
        <v>2.2382952235579404E-2</v>
      </c>
    </row>
    <row r="26" spans="1:9" ht="15" thickBot="1">
      <c r="A26" s="24" t="s">
        <v>30</v>
      </c>
      <c r="B26" s="26">
        <v>0.26489671144070681</v>
      </c>
      <c r="C26" s="26">
        <v>0.22790526356068191</v>
      </c>
      <c r="D26" s="26">
        <v>0.16938625934054929</v>
      </c>
      <c r="E26" s="26">
        <v>0.17948002695632109</v>
      </c>
      <c r="F26" s="26">
        <v>0.13138110551968493</v>
      </c>
      <c r="G26" s="26">
        <v>0.12952482566313034</v>
      </c>
      <c r="H26" s="26">
        <v>0.10965749669949623</v>
      </c>
      <c r="I26" s="58">
        <v>6.5850898147589945E-2</v>
      </c>
    </row>
    <row r="27" spans="1:9" ht="15" thickTop="1">
      <c r="A27" s="112" t="s">
        <v>285</v>
      </c>
      <c r="B27" s="96"/>
      <c r="C27" s="96"/>
      <c r="D27" s="96"/>
      <c r="E27" s="96"/>
      <c r="F27" s="96"/>
      <c r="G27" s="96"/>
      <c r="H27" s="96"/>
      <c r="I27" s="96"/>
    </row>
    <row r="29" spans="1:9" ht="15" thickBot="1">
      <c r="A29" s="16" t="s">
        <v>33</v>
      </c>
    </row>
    <row r="30" spans="1:9" ht="15.5" thickTop="1" thickBot="1">
      <c r="A30" s="4"/>
      <c r="B30" s="5">
        <v>2000</v>
      </c>
      <c r="C30" s="41">
        <v>2003</v>
      </c>
      <c r="D30" s="5">
        <v>2007</v>
      </c>
      <c r="E30" s="41">
        <v>2010</v>
      </c>
      <c r="F30" s="5">
        <v>2013</v>
      </c>
      <c r="G30" s="41">
        <v>2016</v>
      </c>
      <c r="H30" s="41">
        <v>2019</v>
      </c>
      <c r="I30" s="56">
        <v>2022</v>
      </c>
    </row>
    <row r="31" spans="1:9" ht="15.5" thickTop="1" thickBot="1">
      <c r="A31" s="6" t="s">
        <v>12</v>
      </c>
      <c r="B31" s="9">
        <v>0.12152075999970791</v>
      </c>
      <c r="C31" s="9">
        <v>0.11158559565476976</v>
      </c>
      <c r="D31" s="9">
        <v>7.5623791415581121E-2</v>
      </c>
      <c r="E31" s="9">
        <v>6.5982516331032942E-2</v>
      </c>
      <c r="F31" s="9">
        <v>3.8686331278357786E-2</v>
      </c>
      <c r="G31" s="9">
        <v>3.5179410812662376E-2</v>
      </c>
      <c r="H31" s="9">
        <v>2.5930714530425055E-2</v>
      </c>
      <c r="I31" s="57">
        <v>9.6582604979451418E-3</v>
      </c>
    </row>
    <row r="32" spans="1:9" ht="15" thickBot="1">
      <c r="A32" s="18"/>
      <c r="B32" s="19"/>
      <c r="C32" s="19"/>
      <c r="D32" s="47"/>
      <c r="E32" s="20"/>
      <c r="F32" s="21"/>
      <c r="G32" s="21"/>
      <c r="H32" s="21"/>
      <c r="I32" s="23"/>
    </row>
    <row r="33" spans="1:9" ht="15" thickBot="1">
      <c r="A33" s="6" t="s">
        <v>10</v>
      </c>
      <c r="B33" s="9">
        <v>0.10552746292141332</v>
      </c>
      <c r="C33" s="9">
        <v>9.1625527694320585E-2</v>
      </c>
      <c r="D33" s="9">
        <v>5.3845199235791695E-2</v>
      </c>
      <c r="E33" s="9">
        <v>7.0738971036893777E-2</v>
      </c>
      <c r="F33" s="9">
        <v>4.3785826485803675E-2</v>
      </c>
      <c r="G33" s="9">
        <v>3.3165923997301644E-2</v>
      </c>
      <c r="H33" s="9">
        <v>3.1740580566705742E-2</v>
      </c>
      <c r="I33" s="57">
        <v>1.2813683430195425E-2</v>
      </c>
    </row>
    <row r="34" spans="1:9" ht="15" thickBot="1">
      <c r="A34" s="95" t="s">
        <v>11</v>
      </c>
      <c r="B34" s="97">
        <v>0.13764976955439642</v>
      </c>
      <c r="C34" s="97">
        <v>0.1320095159276278</v>
      </c>
      <c r="D34" s="97">
        <v>9.8512596696693364E-2</v>
      </c>
      <c r="E34" s="97">
        <v>6.11181719335189E-2</v>
      </c>
      <c r="F34" s="97">
        <v>3.3422793994488526E-2</v>
      </c>
      <c r="G34" s="97">
        <v>3.7363890449719266E-2</v>
      </c>
      <c r="H34" s="97">
        <v>2.0162670766354255E-2</v>
      </c>
      <c r="I34" s="104">
        <v>6.4261346756636943E-3</v>
      </c>
    </row>
    <row r="35" spans="1:9" ht="15" thickBot="1">
      <c r="A35" s="106"/>
      <c r="B35" s="99"/>
      <c r="C35" s="99"/>
      <c r="D35" s="98"/>
      <c r="E35" s="99"/>
      <c r="F35" s="98"/>
      <c r="G35" s="99"/>
      <c r="H35" s="98"/>
      <c r="I35" s="105"/>
    </row>
    <row r="36" spans="1:9" ht="15" thickBot="1">
      <c r="A36" s="6" t="s">
        <v>287</v>
      </c>
      <c r="B36" s="9">
        <v>4.0416253465817405E-2</v>
      </c>
      <c r="C36" s="9">
        <v>3.3862983407220375E-2</v>
      </c>
      <c r="D36" s="9">
        <v>1.9125960991130907E-2</v>
      </c>
      <c r="E36" s="9">
        <v>1.3395772712843177E-2</v>
      </c>
      <c r="F36" s="9">
        <v>5.8478035791935798E-3</v>
      </c>
      <c r="G36" s="9">
        <v>4.1058579155051024E-3</v>
      </c>
      <c r="H36" s="9">
        <v>3.7118547478010885E-3</v>
      </c>
      <c r="I36" s="57">
        <v>2.5553002403232127E-3</v>
      </c>
    </row>
    <row r="37" spans="1:9" ht="15" thickBot="1">
      <c r="A37" s="6" t="s">
        <v>28</v>
      </c>
      <c r="B37" s="9">
        <v>0.13368400057196986</v>
      </c>
      <c r="C37" s="9">
        <v>9.6280878319417257E-2</v>
      </c>
      <c r="D37" s="9">
        <v>7.586547405733618E-2</v>
      </c>
      <c r="E37" s="9">
        <v>6.0388819109741323E-2</v>
      </c>
      <c r="F37" s="9">
        <v>1.8197853515095612E-2</v>
      </c>
      <c r="G37" s="9">
        <v>3.0449445030947809E-2</v>
      </c>
      <c r="H37" s="9">
        <v>2.6923540030135761E-2</v>
      </c>
      <c r="I37" s="57">
        <v>9.0739674862550523E-3</v>
      </c>
    </row>
    <row r="38" spans="1:9" ht="15" thickBot="1">
      <c r="A38" s="6" t="s">
        <v>29</v>
      </c>
      <c r="B38" s="9">
        <v>0.15952279772551126</v>
      </c>
      <c r="C38" s="9">
        <v>0.18573122410810522</v>
      </c>
      <c r="D38" s="9">
        <v>0.11172040713651919</v>
      </c>
      <c r="E38" s="9">
        <v>9.878250763687127E-2</v>
      </c>
      <c r="F38" s="9">
        <v>5.8159607956458921E-2</v>
      </c>
      <c r="G38" s="9">
        <v>3.8578649562514278E-2</v>
      </c>
      <c r="H38" s="9">
        <v>2.563041055876596E-2</v>
      </c>
      <c r="I38" s="57">
        <v>8.2932892790483926E-3</v>
      </c>
    </row>
    <row r="39" spans="1:9" ht="15" thickBot="1">
      <c r="A39" s="24" t="s">
        <v>30</v>
      </c>
      <c r="B39" s="26">
        <v>0.23237103317561789</v>
      </c>
      <c r="C39" s="26">
        <v>0.20073510636307429</v>
      </c>
      <c r="D39" s="26">
        <v>0.14541099846311703</v>
      </c>
      <c r="E39" s="26">
        <v>0.14456055386771055</v>
      </c>
      <c r="F39" s="26">
        <v>9.8934823963856694E-2</v>
      </c>
      <c r="G39" s="26">
        <v>0.10059981271840489</v>
      </c>
      <c r="H39" s="26">
        <v>7.4487921135515847E-2</v>
      </c>
      <c r="I39" s="58">
        <v>2.680544185518198E-2</v>
      </c>
    </row>
    <row r="40" spans="1:9" ht="15" thickTop="1">
      <c r="A40" s="112" t="s">
        <v>286</v>
      </c>
    </row>
    <row r="42" spans="1:9" ht="15" thickBot="1">
      <c r="A42" s="16" t="s">
        <v>274</v>
      </c>
    </row>
    <row r="43" spans="1:9" ht="15.5" thickTop="1" thickBot="1">
      <c r="A43" s="4"/>
      <c r="B43" s="5">
        <v>2016</v>
      </c>
      <c r="C43" s="41">
        <v>2019</v>
      </c>
      <c r="D43" s="56">
        <v>2022</v>
      </c>
    </row>
    <row r="44" spans="1:9" ht="15.5" thickTop="1" thickBot="1">
      <c r="A44" s="100" t="s">
        <v>12</v>
      </c>
      <c r="B44" s="101">
        <v>0.19042117862038735</v>
      </c>
      <c r="C44" s="101">
        <v>0.20122622955289551</v>
      </c>
      <c r="D44" s="102">
        <v>0.21280894972213946</v>
      </c>
    </row>
    <row r="45" spans="1:9" ht="15" thickBot="1">
      <c r="A45" s="18"/>
      <c r="B45" s="19"/>
      <c r="C45" s="19"/>
      <c r="D45" s="103"/>
    </row>
    <row r="46" spans="1:9" ht="15" thickBot="1">
      <c r="A46" s="6" t="s">
        <v>10</v>
      </c>
      <c r="B46" s="9">
        <v>0.22671480799146859</v>
      </c>
      <c r="C46" s="9">
        <v>0.24237250864843354</v>
      </c>
      <c r="D46" s="57">
        <v>0.21776265215277338</v>
      </c>
    </row>
    <row r="47" spans="1:9" ht="15" thickBot="1">
      <c r="A47" s="95" t="s">
        <v>11</v>
      </c>
      <c r="B47" s="97">
        <v>0.15318352383417327</v>
      </c>
      <c r="C47" s="97">
        <v>0.1596357155686999</v>
      </c>
      <c r="D47" s="104">
        <v>0.20772927315689022</v>
      </c>
    </row>
    <row r="48" spans="1:9" ht="15" thickBot="1">
      <c r="A48" s="106"/>
      <c r="B48" s="99"/>
      <c r="C48" s="99"/>
      <c r="D48" s="105"/>
    </row>
    <row r="49" spans="1:4" ht="15" thickBot="1">
      <c r="A49" s="6" t="s">
        <v>26</v>
      </c>
      <c r="B49" s="9">
        <v>2.0707395467819811E-2</v>
      </c>
      <c r="C49" s="9">
        <v>3.9047907893955111E-2</v>
      </c>
      <c r="D49" s="57">
        <v>5.9796644765963046E-2</v>
      </c>
    </row>
    <row r="50" spans="1:4" ht="15" thickBot="1">
      <c r="A50" s="6" t="s">
        <v>27</v>
      </c>
      <c r="B50" s="9">
        <v>0.10092512553534635</v>
      </c>
      <c r="C50" s="9">
        <v>9.6622902657346479E-2</v>
      </c>
      <c r="D50" s="57">
        <v>0.10941706352828928</v>
      </c>
    </row>
    <row r="51" spans="1:4" ht="15" thickBot="1">
      <c r="A51" s="6" t="s">
        <v>28</v>
      </c>
      <c r="B51" s="9">
        <v>0.18794319466635306</v>
      </c>
      <c r="C51" s="9">
        <v>0.20479012397528357</v>
      </c>
      <c r="D51" s="57">
        <v>0.18514765378408377</v>
      </c>
    </row>
    <row r="52" spans="1:4" ht="15" thickBot="1">
      <c r="A52" s="6" t="s">
        <v>29</v>
      </c>
      <c r="B52" s="9">
        <v>0.2783933085602916</v>
      </c>
      <c r="C52" s="9">
        <v>0.31477187833025427</v>
      </c>
      <c r="D52" s="57">
        <v>0.28051360572957107</v>
      </c>
    </row>
    <row r="53" spans="1:4" ht="15" thickBot="1">
      <c r="A53" s="24" t="s">
        <v>30</v>
      </c>
      <c r="B53" s="26">
        <v>0.36374984774590802</v>
      </c>
      <c r="C53" s="26">
        <v>0.37772851016674747</v>
      </c>
      <c r="D53" s="58">
        <v>0.43868772720420252</v>
      </c>
    </row>
    <row r="54" spans="1:4" ht="15" thickTop="1"/>
    <row r="55" spans="1:4" ht="15" thickBot="1">
      <c r="A55" s="16" t="s">
        <v>275</v>
      </c>
    </row>
    <row r="56" spans="1:4" ht="15.5" thickTop="1" thickBot="1">
      <c r="A56" s="4"/>
      <c r="B56" s="5">
        <v>2016</v>
      </c>
      <c r="C56" s="41">
        <v>2019</v>
      </c>
      <c r="D56" s="56">
        <v>2022</v>
      </c>
    </row>
    <row r="57" spans="1:4" ht="15.5" thickTop="1" thickBot="1">
      <c r="A57" s="100" t="s">
        <v>12</v>
      </c>
      <c r="B57" s="101">
        <v>4.9324301079527712E-2</v>
      </c>
      <c r="C57" s="101">
        <v>5.7257112363978332E-2</v>
      </c>
      <c r="D57" s="102">
        <v>9.1525774083562356E-2</v>
      </c>
    </row>
    <row r="58" spans="1:4" ht="15" thickBot="1">
      <c r="A58" s="18"/>
      <c r="B58" s="19"/>
      <c r="C58" s="19"/>
      <c r="D58" s="103"/>
    </row>
    <row r="59" spans="1:4" ht="15" thickBot="1">
      <c r="A59" s="6" t="s">
        <v>10</v>
      </c>
      <c r="B59" s="9">
        <v>6.1411247982891722E-2</v>
      </c>
      <c r="C59" s="9">
        <v>7.4740331824438386E-2</v>
      </c>
      <c r="D59" s="57">
        <v>8.9468909169858377E-2</v>
      </c>
    </row>
    <row r="60" spans="1:4" ht="15" thickBot="1">
      <c r="A60" s="95" t="s">
        <v>11</v>
      </c>
      <c r="B60" s="97">
        <v>3.690605893781701E-2</v>
      </c>
      <c r="C60" s="97">
        <v>3.9776498051323876E-2</v>
      </c>
      <c r="D60" s="104">
        <v>9.3641285564570506E-2</v>
      </c>
    </row>
    <row r="61" spans="1:4" ht="15" thickBot="1">
      <c r="A61" s="106"/>
      <c r="B61" s="99"/>
      <c r="C61" s="99"/>
      <c r="D61" s="105"/>
    </row>
    <row r="62" spans="1:4" ht="15" thickBot="1">
      <c r="A62" s="6" t="s">
        <v>26</v>
      </c>
      <c r="B62" s="42">
        <v>0</v>
      </c>
      <c r="C62" s="9">
        <v>1.0925650116545418E-2</v>
      </c>
      <c r="D62" s="57">
        <v>1.7045613428824959E-2</v>
      </c>
    </row>
    <row r="63" spans="1:4" ht="15" thickBot="1">
      <c r="A63" s="6" t="s">
        <v>27</v>
      </c>
      <c r="B63" s="9">
        <v>2.1059080553814991E-2</v>
      </c>
      <c r="C63" s="9">
        <v>2.1838760027527614E-2</v>
      </c>
      <c r="D63" s="57">
        <v>2.1481956997802813E-2</v>
      </c>
    </row>
    <row r="64" spans="1:4" ht="15" thickBot="1">
      <c r="A64" s="6" t="s">
        <v>28</v>
      </c>
      <c r="B64" s="9">
        <v>5.8291770476573267E-2</v>
      </c>
      <c r="C64" s="9">
        <v>5.9053664333838379E-2</v>
      </c>
      <c r="D64" s="57">
        <v>7.1561614549205455E-2</v>
      </c>
    </row>
    <row r="65" spans="1:4" ht="15" thickBot="1">
      <c r="A65" s="6" t="s">
        <v>29</v>
      </c>
      <c r="B65" s="9">
        <v>6.8710375442207233E-2</v>
      </c>
      <c r="C65" s="9">
        <v>8.6001162694641115E-2</v>
      </c>
      <c r="D65" s="57">
        <v>0.11814766699230564</v>
      </c>
    </row>
    <row r="66" spans="1:4" ht="15" thickBot="1">
      <c r="A66" s="24" t="s">
        <v>30</v>
      </c>
      <c r="B66" s="26">
        <v>9.9028061613087623E-2</v>
      </c>
      <c r="C66" s="26">
        <v>0.11657944317764969</v>
      </c>
      <c r="D66" s="58">
        <v>0.23589535436778461</v>
      </c>
    </row>
    <row r="67" spans="1:4" ht="15" thickTop="1">
      <c r="A67" s="112" t="s">
        <v>282</v>
      </c>
    </row>
    <row r="69" spans="1:4" ht="15" thickBot="1">
      <c r="A69" s="16" t="s">
        <v>276</v>
      </c>
    </row>
    <row r="70" spans="1:4" ht="15.5" thickTop="1" thickBot="1">
      <c r="A70" s="4"/>
      <c r="B70" s="5">
        <v>2016</v>
      </c>
      <c r="C70" s="41">
        <v>2019</v>
      </c>
      <c r="D70" s="56">
        <v>2022</v>
      </c>
    </row>
    <row r="71" spans="1:4" ht="15.5" thickTop="1" thickBot="1">
      <c r="A71" s="100" t="s">
        <v>12</v>
      </c>
      <c r="B71" s="101">
        <v>2.6571197632030693E-2</v>
      </c>
      <c r="C71" s="101">
        <v>3.0108828167106264E-2</v>
      </c>
      <c r="D71" s="102">
        <v>6.2850898674249589E-2</v>
      </c>
    </row>
    <row r="72" spans="1:4" ht="15" thickBot="1">
      <c r="A72" s="18"/>
      <c r="B72" s="19"/>
      <c r="C72" s="19"/>
      <c r="D72" s="103"/>
    </row>
    <row r="73" spans="1:4" ht="15" thickBot="1">
      <c r="A73" s="6" t="s">
        <v>10</v>
      </c>
      <c r="B73" s="9">
        <v>3.405375909992716E-2</v>
      </c>
      <c r="C73" s="9">
        <v>4.2393019890877695E-2</v>
      </c>
      <c r="D73" s="57">
        <v>6.3014484229877946E-2</v>
      </c>
    </row>
    <row r="74" spans="1:4" ht="15" thickBot="1">
      <c r="A74" s="95" t="s">
        <v>11</v>
      </c>
      <c r="B74" s="97">
        <v>1.8872418226526744E-2</v>
      </c>
      <c r="C74" s="97">
        <v>1.7742743094320723E-2</v>
      </c>
      <c r="D74" s="104">
        <v>6.2682648869048632E-2</v>
      </c>
    </row>
    <row r="75" spans="1:4" ht="15" thickBot="1">
      <c r="A75" s="106"/>
      <c r="B75" s="99"/>
      <c r="C75" s="99"/>
      <c r="D75" s="105"/>
    </row>
    <row r="76" spans="1:4" ht="15" thickBot="1">
      <c r="A76" s="6" t="s">
        <v>26</v>
      </c>
      <c r="B76" s="42">
        <v>0</v>
      </c>
      <c r="C76" s="9">
        <v>7.2095142247681496E-3</v>
      </c>
      <c r="D76" s="57">
        <v>8.1701680218770559E-3</v>
      </c>
    </row>
    <row r="77" spans="1:4" ht="15" thickBot="1">
      <c r="A77" s="6" t="s">
        <v>27</v>
      </c>
      <c r="B77" s="9">
        <v>1.2085669414878208E-2</v>
      </c>
      <c r="C77" s="9">
        <v>1.2301082608370944E-2</v>
      </c>
      <c r="D77" s="57">
        <v>1.4795859288850964E-2</v>
      </c>
    </row>
    <row r="78" spans="1:4" ht="15" thickBot="1">
      <c r="A78" s="6" t="s">
        <v>28</v>
      </c>
      <c r="B78" s="9">
        <v>3.1245651567851258E-2</v>
      </c>
      <c r="C78" s="9">
        <v>3.1963439630113402E-2</v>
      </c>
      <c r="D78" s="57">
        <v>4.5425487502895254E-2</v>
      </c>
    </row>
    <row r="79" spans="1:4" ht="15" thickBot="1">
      <c r="A79" s="6" t="s">
        <v>29</v>
      </c>
      <c r="B79" s="9">
        <v>3.4272289692641379E-2</v>
      </c>
      <c r="C79" s="9">
        <v>3.7594741724321742E-2</v>
      </c>
      <c r="D79" s="57">
        <v>8.5390357998409244E-2</v>
      </c>
    </row>
    <row r="80" spans="1:4" ht="15" thickBot="1">
      <c r="A80" s="24" t="s">
        <v>30</v>
      </c>
      <c r="B80" s="26">
        <v>5.550499585710407E-2</v>
      </c>
      <c r="C80" s="26">
        <v>6.559782552636384E-2</v>
      </c>
      <c r="D80" s="58">
        <v>0.16505065452730863</v>
      </c>
    </row>
    <row r="81" spans="1:1" ht="15" thickTop="1">
      <c r="A81" s="112" t="s">
        <v>283</v>
      </c>
    </row>
    <row r="83" spans="1:1">
      <c r="A83" s="93" t="s">
        <v>278</v>
      </c>
    </row>
  </sheetData>
  <hyperlinks>
    <hyperlink ref="A83" location="Contents!A1" display="← Contents page" xr:uid="{229A0742-F59A-47FF-96FC-F85DF0B98038}"/>
  </hyperlinks>
  <pageMargins left="0.7" right="0.7" top="0.75" bottom="0.75" header="0.3" footer="0.3"/>
  <pageSetup orientation="portrait" horizontalDpi="90" verticalDpi="9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22"/>
  <sheetViews>
    <sheetView workbookViewId="0"/>
  </sheetViews>
  <sheetFormatPr defaultRowHeight="14.5"/>
  <cols>
    <col min="1" max="1" width="19.7265625" customWidth="1"/>
    <col min="2" max="3" width="11.54296875" customWidth="1"/>
    <col min="4" max="4" width="11.54296875" style="45" customWidth="1"/>
    <col min="5" max="7" width="11.54296875" customWidth="1"/>
  </cols>
  <sheetData>
    <row r="1" spans="1:10">
      <c r="A1" s="3" t="s">
        <v>331</v>
      </c>
      <c r="B1" s="3"/>
    </row>
    <row r="2" spans="1:10">
      <c r="A2" s="3"/>
      <c r="B2" s="3"/>
    </row>
    <row r="3" spans="1:10" ht="15" thickBot="1">
      <c r="A3" s="16" t="s">
        <v>157</v>
      </c>
      <c r="B3" s="16"/>
    </row>
    <row r="4" spans="1:10" ht="27" thickTop="1" thickBot="1">
      <c r="A4" s="4"/>
      <c r="B4" s="31" t="s">
        <v>31</v>
      </c>
      <c r="C4" s="12" t="s">
        <v>24</v>
      </c>
      <c r="D4" s="12" t="s">
        <v>25</v>
      </c>
      <c r="E4" s="31" t="s">
        <v>1</v>
      </c>
      <c r="F4" s="31" t="s">
        <v>8</v>
      </c>
      <c r="G4" s="12" t="s">
        <v>9</v>
      </c>
      <c r="I4" s="17"/>
      <c r="J4" s="37"/>
    </row>
    <row r="5" spans="1:10" ht="15.5" thickTop="1" thickBot="1">
      <c r="A5" s="6" t="s">
        <v>12</v>
      </c>
      <c r="B5" s="125">
        <v>912.64832992867366</v>
      </c>
      <c r="C5" s="125">
        <v>901</v>
      </c>
      <c r="D5" s="118">
        <v>3505.1525243093574</v>
      </c>
      <c r="E5" s="90">
        <v>0.26037335710761933</v>
      </c>
      <c r="F5" s="15">
        <f>((E5*100)-(SQRT((((E5*100)*(100-(E5*100)))/$D5))*1.96))</f>
        <v>24.584531279623071</v>
      </c>
      <c r="G5" s="22">
        <f>((E5*100)+(SQRT((((E5*100)*(100-(E5*100)))/$D5))*1.96))</f>
        <v>27.490140141900795</v>
      </c>
      <c r="I5" s="17"/>
    </row>
    <row r="6" spans="1:10" ht="15" thickBot="1">
      <c r="A6" s="18"/>
      <c r="B6" s="122"/>
      <c r="C6" s="122"/>
      <c r="D6" s="123"/>
      <c r="E6" s="20"/>
      <c r="F6" s="21"/>
      <c r="G6" s="23"/>
      <c r="I6" s="17"/>
    </row>
    <row r="7" spans="1:10" ht="15" thickBot="1">
      <c r="A7" s="6" t="s">
        <v>13</v>
      </c>
      <c r="B7" s="125">
        <v>165.59750301665446</v>
      </c>
      <c r="C7" s="125">
        <v>163</v>
      </c>
      <c r="D7" s="119">
        <v>501.88539626274866</v>
      </c>
      <c r="E7" s="90">
        <v>0.32995082991010227</v>
      </c>
      <c r="F7" s="15">
        <f>((E7*100)-(SQRT((((E7*100)*(100-(E7*100)))/$D7))*1.96))</f>
        <v>28.881391283283797</v>
      </c>
      <c r="G7" s="22">
        <f>((E7*100)+(SQRT((((E7*100)*(100-(E7*100)))/$D7))*1.96))</f>
        <v>37.10877469873666</v>
      </c>
    </row>
    <row r="8" spans="1:10" ht="15" thickBot="1">
      <c r="A8" s="6" t="s">
        <v>51</v>
      </c>
      <c r="B8" s="125">
        <v>237.55147502627855</v>
      </c>
      <c r="C8" s="125">
        <v>234</v>
      </c>
      <c r="D8" s="125">
        <v>855.6484913753626</v>
      </c>
      <c r="E8" s="90">
        <v>0.27762741057889345</v>
      </c>
      <c r="F8" s="15">
        <f>((E8*100)-(SQRT((((E8*100)*(100-(E8*100)))/$D8))*1.96))</f>
        <v>24.762057647677111</v>
      </c>
      <c r="G8" s="22">
        <f>((E8*100)+(SQRT((((E8*100)*(100-(E8*100)))/$D8))*1.96))</f>
        <v>30.763424468101583</v>
      </c>
    </row>
    <row r="9" spans="1:10" ht="15" thickBot="1">
      <c r="A9" s="6" t="s">
        <v>17</v>
      </c>
      <c r="B9" s="125">
        <v>230.60512351028234</v>
      </c>
      <c r="C9" s="125">
        <v>234</v>
      </c>
      <c r="D9" s="125">
        <v>960.47535820059761</v>
      </c>
      <c r="E9" s="90">
        <v>0.24009478383944122</v>
      </c>
      <c r="F9" s="15">
        <f>((E9*100)-(SQRT((((E9*100)*(100-(E9*100)))/$D9))*1.96))</f>
        <v>21.308108629361495</v>
      </c>
      <c r="G9" s="22">
        <f>((E9*100)+(SQRT((((E9*100)*(100-(E9*100)))/$D9))*1.96))</f>
        <v>26.710848138526746</v>
      </c>
    </row>
    <row r="10" spans="1:10" ht="15" thickBot="1">
      <c r="A10" s="6" t="s">
        <v>18</v>
      </c>
      <c r="B10" s="125">
        <v>155.7794159481395</v>
      </c>
      <c r="C10" s="125">
        <v>151</v>
      </c>
      <c r="D10" s="125">
        <v>666.40758999850095</v>
      </c>
      <c r="E10" s="90">
        <v>0.23375996655213654</v>
      </c>
      <c r="F10" s="15">
        <f>((E10*100)-(SQRT((((E10*100)*(100-(E10*100)))/$D10))*1.96))</f>
        <v>20.16267950834909</v>
      </c>
      <c r="G10" s="22">
        <f>((E10*100)+(SQRT((((E10*100)*(100-(E10*100)))/$D10))*1.96))</f>
        <v>26.58931380207822</v>
      </c>
    </row>
    <row r="11" spans="1:10" ht="15.75" customHeight="1" thickBot="1">
      <c r="A11" s="6" t="s">
        <v>14</v>
      </c>
      <c r="B11" s="125">
        <v>122.19682305152996</v>
      </c>
      <c r="C11" s="125">
        <v>118</v>
      </c>
      <c r="D11" s="125">
        <v>516.00939463887255</v>
      </c>
      <c r="E11" s="90">
        <v>0.23681123700673901</v>
      </c>
      <c r="F11" s="15">
        <f>((E11*100)-(SQRT((((E11*100)*(100-(E11*100)))/$D11))*1.96))</f>
        <v>20.012996360776928</v>
      </c>
      <c r="G11" s="22">
        <f>((E11*100)+(SQRT((((E11*100)*(100-(E11*100)))/$D11))*1.96))</f>
        <v>27.349251040570874</v>
      </c>
    </row>
    <row r="12" spans="1:10" ht="15.75" customHeight="1" thickBot="1">
      <c r="A12" s="18"/>
      <c r="B12" s="122"/>
      <c r="C12" s="122"/>
      <c r="D12" s="124"/>
      <c r="E12" s="20"/>
      <c r="F12" s="21"/>
      <c r="G12" s="23"/>
    </row>
    <row r="13" spans="1:10" ht="15.75" customHeight="1" thickBot="1">
      <c r="A13" s="6" t="s">
        <v>19</v>
      </c>
      <c r="B13" s="125">
        <v>514.91006909956047</v>
      </c>
      <c r="C13" s="125">
        <v>497</v>
      </c>
      <c r="D13" s="121">
        <v>1657.8621606455408</v>
      </c>
      <c r="E13" s="90">
        <v>0.31058677936111651</v>
      </c>
      <c r="F13" s="15">
        <f>((E13*100)-(SQRT((((E13*100)*(100-(E13*100)))/$D13))*1.96))</f>
        <v>28.831201347746351</v>
      </c>
      <c r="G13" s="22">
        <f>((E13*100)+(SQRT((((E13*100)*(100-(E13*100)))/$D13))*1.96))</f>
        <v>33.286154524476949</v>
      </c>
    </row>
    <row r="14" spans="1:10" ht="15" thickBot="1">
      <c r="A14" s="24" t="s">
        <v>20</v>
      </c>
      <c r="B14" s="120">
        <v>396.82027145332404</v>
      </c>
      <c r="C14" s="120">
        <v>403</v>
      </c>
      <c r="D14" s="116">
        <v>1842.5640698305408</v>
      </c>
      <c r="E14" s="117">
        <v>0.21536307906504401</v>
      </c>
      <c r="F14" s="27">
        <f>((E14*100)-(SQRT((((E14*100)*(100-(E14*100)))/$D14))*1.96))</f>
        <v>19.659305764989575</v>
      </c>
      <c r="G14" s="28">
        <f>((E14*100)+(SQRT((((E14*100)*(100-(E14*100)))/$D14))*1.96))</f>
        <v>23.413310048019227</v>
      </c>
    </row>
    <row r="15" spans="1:10" ht="15" thickTop="1">
      <c r="A15" s="112" t="s">
        <v>309</v>
      </c>
    </row>
    <row r="16" spans="1:10">
      <c r="D16"/>
    </row>
    <row r="17" spans="1:4">
      <c r="A17" s="93" t="s">
        <v>278</v>
      </c>
      <c r="D17"/>
    </row>
    <row r="18" spans="1:4">
      <c r="D18"/>
    </row>
    <row r="19" spans="1:4">
      <c r="D19"/>
    </row>
    <row r="20" spans="1:4">
      <c r="D20"/>
    </row>
    <row r="21" spans="1:4">
      <c r="D21"/>
    </row>
    <row r="22" spans="1:4">
      <c r="D22"/>
    </row>
  </sheetData>
  <hyperlinks>
    <hyperlink ref="A17" location="Contents!A1" display="← Contents page" xr:uid="{902F80EC-629E-459A-B398-46990A4A3234}"/>
  </hyperlinks>
  <pageMargins left="0.7" right="0.7" top="0.75" bottom="0.75" header="0.3" footer="0.3"/>
  <pageSetup orientation="portrait" horizontalDpi="90" verticalDpi="9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B7AA7-AE22-4A9F-B9C0-6C334BEDF06D}">
  <dimension ref="A1:F32"/>
  <sheetViews>
    <sheetView workbookViewId="0"/>
  </sheetViews>
  <sheetFormatPr defaultRowHeight="14.5"/>
  <cols>
    <col min="1" max="1" width="60.7265625" customWidth="1"/>
    <col min="2" max="6" width="11.54296875" customWidth="1"/>
  </cols>
  <sheetData>
    <row r="1" spans="1:6">
      <c r="A1" s="16" t="s">
        <v>332</v>
      </c>
    </row>
    <row r="2" spans="1:6" ht="15" thickBot="1">
      <c r="A2" s="16" t="s">
        <v>263</v>
      </c>
    </row>
    <row r="3" spans="1:6" ht="27" thickTop="1" thickBot="1">
      <c r="A3" s="4"/>
      <c r="B3" s="31" t="s">
        <v>31</v>
      </c>
      <c r="C3" s="12" t="s">
        <v>24</v>
      </c>
      <c r="D3" s="13" t="s">
        <v>1</v>
      </c>
      <c r="E3" s="31" t="s">
        <v>8</v>
      </c>
      <c r="F3" s="12" t="s">
        <v>9</v>
      </c>
    </row>
    <row r="4" spans="1:6" ht="27" thickTop="1" thickBot="1">
      <c r="A4" s="6" t="s">
        <v>262</v>
      </c>
      <c r="B4" s="14">
        <v>21.860079566973251</v>
      </c>
      <c r="C4" s="14">
        <v>21</v>
      </c>
      <c r="D4" s="9">
        <v>1.5427438972398748E-2</v>
      </c>
      <c r="E4" s="15">
        <f>((D4*100)-(SQRT((((D4*100)*(100-(D4*100)))/$B$7))*1.96))</f>
        <v>0.90102045645703022</v>
      </c>
      <c r="F4" s="22">
        <f>((D4*100)+(SQRT((((D4*100)*(100-(D4*100)))/$B$7))*1.96))</f>
        <v>2.1844673380227193</v>
      </c>
    </row>
    <row r="5" spans="1:6" ht="30.75" customHeight="1" thickBot="1">
      <c r="A5" s="6" t="s">
        <v>264</v>
      </c>
      <c r="B5" s="14">
        <v>67.817457298342447</v>
      </c>
      <c r="C5" s="14">
        <v>67</v>
      </c>
      <c r="D5" s="9">
        <v>4.7861201992793111E-2</v>
      </c>
      <c r="E5" s="15">
        <f>((D5*100)-(SQRT((((D5*100)*(100-(D5*100)))/$B$7))*1.96))</f>
        <v>3.6745956666217792</v>
      </c>
      <c r="F5" s="22">
        <f>((D5*100)+(SQRT((((D5*100)*(100-(D5*100)))/$B$7))*1.96))</f>
        <v>5.8976447319368424</v>
      </c>
    </row>
    <row r="6" spans="1:6" ht="15" thickBot="1">
      <c r="A6" s="6" t="s">
        <v>169</v>
      </c>
      <c r="B6" s="14">
        <v>1340.7613271398002</v>
      </c>
      <c r="C6" s="14">
        <v>1324</v>
      </c>
      <c r="D6" s="9">
        <v>0.94622315932702716</v>
      </c>
      <c r="E6" s="15">
        <f>((D6*100)-(SQRT((((D6*100)*(100-(D6*100)))/$B$7))*1.96))</f>
        <v>93.447765823411245</v>
      </c>
      <c r="F6" s="22">
        <f>((D6*100)+(SQRT((((D6*100)*(100-(D6*100)))/$B$7))*1.96))</f>
        <v>95.796866041994193</v>
      </c>
    </row>
    <row r="7" spans="1:6" ht="15" thickBot="1">
      <c r="A7" s="7" t="s">
        <v>7</v>
      </c>
      <c r="B7" s="8">
        <v>1416.9610138198018</v>
      </c>
      <c r="C7" s="8">
        <v>1399</v>
      </c>
      <c r="D7" s="10"/>
      <c r="E7" s="10"/>
      <c r="F7" s="50"/>
    </row>
    <row r="8" spans="1:6" ht="15" thickTop="1">
      <c r="A8" s="88" t="s">
        <v>122</v>
      </c>
    </row>
    <row r="10" spans="1:6" ht="15" thickBot="1">
      <c r="A10" s="16" t="s">
        <v>10</v>
      </c>
    </row>
    <row r="11" spans="1:6" ht="27" thickTop="1" thickBot="1">
      <c r="A11" s="4"/>
      <c r="B11" s="31" t="s">
        <v>31</v>
      </c>
      <c r="C11" s="12" t="s">
        <v>24</v>
      </c>
      <c r="D11" s="13" t="s">
        <v>1</v>
      </c>
      <c r="E11" s="31" t="s">
        <v>8</v>
      </c>
      <c r="F11" s="12" t="s">
        <v>9</v>
      </c>
    </row>
    <row r="12" spans="1:6" ht="27" thickTop="1" thickBot="1">
      <c r="A12" s="6" t="s">
        <v>262</v>
      </c>
      <c r="B12" s="14">
        <v>16.617951779821819</v>
      </c>
      <c r="C12" s="14">
        <v>15</v>
      </c>
      <c r="D12" s="9">
        <v>2.31321857512807E-2</v>
      </c>
      <c r="E12" s="15">
        <f>((D12*100)-(SQRT((((D12*100)*(100-(D12*100)))/$B$15))*1.96))</f>
        <v>1.2139548532492359</v>
      </c>
      <c r="F12" s="22">
        <f>((D12*100)+(SQRT((((D12*100)*(100-(D12*100)))/$B$15))*1.96))</f>
        <v>3.4124822970069042</v>
      </c>
    </row>
    <row r="13" spans="1:6" ht="30" customHeight="1" thickBot="1">
      <c r="A13" s="6" t="s">
        <v>265</v>
      </c>
      <c r="B13" s="14">
        <v>45.089985890763494</v>
      </c>
      <c r="C13" s="14">
        <v>41</v>
      </c>
      <c r="D13" s="9">
        <v>6.2765251877445888E-2</v>
      </c>
      <c r="E13" s="15">
        <f>((D13*100)-(SQRT((((D13*100)*(100-(D13*100)))/$B$15))*1.96))</f>
        <v>4.5029096346219912</v>
      </c>
      <c r="F13" s="22">
        <f>((D13*100)+(SQRT((((D13*100)*(100-(D13*100)))/$B$15))*1.96))</f>
        <v>8.050140740867187</v>
      </c>
    </row>
    <row r="14" spans="1:6" ht="15" thickBot="1">
      <c r="A14" s="6" t="s">
        <v>169</v>
      </c>
      <c r="B14" s="14">
        <v>667.73286490190799</v>
      </c>
      <c r="C14" s="14">
        <v>556</v>
      </c>
      <c r="D14" s="9">
        <v>0.92948402232705041</v>
      </c>
      <c r="E14" s="15">
        <f>((D14*100)-(SQRT((((D14*100)*(100-(D14*100)))/$B$15))*1.96))</f>
        <v>91.076253320931471</v>
      </c>
      <c r="F14" s="22">
        <f>((D14*100)+(SQRT((((D14*100)*(100-(D14*100)))/$B$15))*1.96))</f>
        <v>94.8205511444786</v>
      </c>
    </row>
    <row r="15" spans="1:6" ht="15" thickBot="1">
      <c r="A15" s="7" t="s">
        <v>7</v>
      </c>
      <c r="B15" s="8">
        <v>718.39090168562143</v>
      </c>
      <c r="C15" s="8">
        <v>602</v>
      </c>
      <c r="D15" s="10"/>
      <c r="E15" s="10"/>
      <c r="F15" s="50"/>
    </row>
    <row r="16" spans="1:6" ht="15" thickTop="1"/>
    <row r="17" spans="1:6" ht="15" thickBot="1">
      <c r="A17" s="16" t="s">
        <v>11</v>
      </c>
    </row>
    <row r="18" spans="1:6" ht="27" thickTop="1" thickBot="1">
      <c r="A18" s="4"/>
      <c r="B18" s="31" t="s">
        <v>31</v>
      </c>
      <c r="C18" s="12" t="s">
        <v>24</v>
      </c>
      <c r="D18" s="13" t="s">
        <v>1</v>
      </c>
      <c r="E18" s="31" t="s">
        <v>8</v>
      </c>
      <c r="F18" s="12" t="s">
        <v>9</v>
      </c>
    </row>
    <row r="19" spans="1:6" ht="27" thickTop="1" thickBot="1">
      <c r="A19" s="6" t="s">
        <v>262</v>
      </c>
      <c r="B19" s="14">
        <v>5.2421277871514338</v>
      </c>
      <c r="C19" s="14">
        <v>6</v>
      </c>
      <c r="D19" s="9">
        <v>7.5040825481875731E-3</v>
      </c>
      <c r="E19" s="15">
        <f>((D19*100)-(SQRT((((D19*100)*(100-(D19*100)))/$B$22))*1.96))</f>
        <v>0.11043144538484173</v>
      </c>
      <c r="F19" s="22">
        <f>((D19*100)+(SQRT((((D19*100)*(100-(D19*100)))/$B$22))*1.96))</f>
        <v>1.3903850642526727</v>
      </c>
    </row>
    <row r="20" spans="1:6" ht="30.75" customHeight="1" thickBot="1">
      <c r="A20" s="6" t="s">
        <v>265</v>
      </c>
      <c r="B20" s="14">
        <v>22.727471407578943</v>
      </c>
      <c r="C20" s="14">
        <v>26</v>
      </c>
      <c r="D20" s="9">
        <v>3.2534273958766124E-2</v>
      </c>
      <c r="E20" s="15">
        <f>((D20*100)-(SQRT((((D20*100)*(100-(D20*100)))/$B$22))*1.96))</f>
        <v>1.937780259132619</v>
      </c>
      <c r="F20" s="22">
        <f>((D20*100)+(SQRT((((D20*100)*(100-(D20*100)))/$B$22))*1.96))</f>
        <v>4.5690745326206059</v>
      </c>
    </row>
    <row r="21" spans="1:6" ht="15" thickBot="1">
      <c r="A21" s="6" t="s">
        <v>169</v>
      </c>
      <c r="B21" s="14">
        <v>673.02846223788129</v>
      </c>
      <c r="C21" s="14">
        <v>768</v>
      </c>
      <c r="D21" s="9">
        <v>0.96343724208547354</v>
      </c>
      <c r="E21" s="15">
        <f>((D21*100)-(SQRT((((D21*100)*(100-(D21*100)))/$B$22))*1.96))</f>
        <v>94.951906815033368</v>
      </c>
      <c r="F21" s="22">
        <f>((D21*100)+(SQRT((((D21*100)*(100-(D21*100)))/$B$22))*1.96))</f>
        <v>97.735541602061346</v>
      </c>
    </row>
    <row r="22" spans="1:6" ht="15" thickBot="1">
      <c r="A22" s="7" t="s">
        <v>7</v>
      </c>
      <c r="B22" s="8">
        <v>698.57011213416638</v>
      </c>
      <c r="C22" s="8">
        <v>797</v>
      </c>
      <c r="D22" s="10"/>
      <c r="E22" s="10"/>
      <c r="F22" s="50"/>
    </row>
    <row r="23" spans="1:6" ht="15" thickTop="1"/>
    <row r="25" spans="1:6" ht="15" thickBot="1">
      <c r="A25" s="16" t="s">
        <v>288</v>
      </c>
    </row>
    <row r="26" spans="1:6" ht="27" thickTop="1" thickBot="1">
      <c r="A26" s="4"/>
      <c r="B26" s="31" t="s">
        <v>31</v>
      </c>
      <c r="C26" s="12" t="s">
        <v>24</v>
      </c>
      <c r="D26" s="13" t="s">
        <v>1</v>
      </c>
      <c r="E26" s="31" t="s">
        <v>8</v>
      </c>
      <c r="F26" s="12" t="s">
        <v>9</v>
      </c>
    </row>
    <row r="27" spans="1:6" ht="15.5" thickTop="1" thickBot="1">
      <c r="A27" s="6" t="s">
        <v>16</v>
      </c>
      <c r="B27" s="14">
        <v>5.8532481275513488</v>
      </c>
      <c r="C27" s="14">
        <v>6</v>
      </c>
      <c r="D27" s="9">
        <v>7.6814595736227759E-2</v>
      </c>
      <c r="E27" s="15">
        <f>((D27*100)-(SQRT((((D27*100)*(100-(D27*100)))/$B$29))*1.96))</f>
        <v>1.7022218849315571</v>
      </c>
      <c r="F27" s="22">
        <f>((D27*100)+(SQRT((((D27*100)*(100-(D27*100)))/$B$29))*1.96))</f>
        <v>13.660697262313995</v>
      </c>
    </row>
    <row r="28" spans="1:6" ht="15" thickBot="1">
      <c r="A28" s="6" t="s">
        <v>15</v>
      </c>
      <c r="B28" s="14">
        <v>70.346438552447736</v>
      </c>
      <c r="C28" s="14">
        <v>69</v>
      </c>
      <c r="D28" s="9">
        <v>0.92318540426377216</v>
      </c>
      <c r="E28" s="15">
        <f>((D28*100)-(SQRT((((D28*100)*(100-(D28*100)))/$B$29))*1.96))</f>
        <v>86.339302737685983</v>
      </c>
      <c r="F28" s="22">
        <f>((D28*100)+(SQRT((((D28*100)*(100-(D28*100)))/$B$29))*1.96))</f>
        <v>98.297778115068439</v>
      </c>
    </row>
    <row r="29" spans="1:6" ht="15" thickBot="1">
      <c r="A29" s="7" t="s">
        <v>7</v>
      </c>
      <c r="B29" s="8">
        <v>76.19968667999909</v>
      </c>
      <c r="C29" s="8">
        <v>75</v>
      </c>
      <c r="D29" s="10">
        <v>1</v>
      </c>
      <c r="E29" s="10"/>
      <c r="F29" s="50"/>
    </row>
    <row r="30" spans="1:6" ht="15" thickTop="1">
      <c r="A30" s="88" t="s">
        <v>280</v>
      </c>
    </row>
    <row r="32" spans="1:6">
      <c r="A32" s="93" t="s">
        <v>278</v>
      </c>
    </row>
  </sheetData>
  <hyperlinks>
    <hyperlink ref="A32" location="Contents!A1" display="← Contents page" xr:uid="{ADFED78D-A335-46EF-818B-6C411BE6C4AA}"/>
  </hyperlinks>
  <pageMargins left="0.7" right="0.7" top="0.75" bottom="0.75" header="0.3" footer="0.3"/>
  <pageSetup orientation="portrait" horizontalDpi="90" verticalDpi="9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E30"/>
  <sheetViews>
    <sheetView workbookViewId="0"/>
  </sheetViews>
  <sheetFormatPr defaultRowHeight="14.5"/>
  <cols>
    <col min="1" max="1" width="19.7265625" customWidth="1"/>
    <col min="2" max="9" width="11.54296875" customWidth="1"/>
  </cols>
  <sheetData>
    <row r="1" spans="1:31">
      <c r="A1" s="16" t="s">
        <v>333</v>
      </c>
    </row>
    <row r="3" spans="1:31" ht="15" thickBot="1">
      <c r="A3" s="16" t="s">
        <v>34</v>
      </c>
      <c r="F3" s="38"/>
      <c r="G3" s="38"/>
    </row>
    <row r="4" spans="1:31" ht="15.5" thickTop="1" thickBot="1">
      <c r="A4" s="4"/>
      <c r="B4" s="5">
        <v>2000</v>
      </c>
      <c r="C4" s="41">
        <v>2003</v>
      </c>
      <c r="D4" s="5">
        <v>2007</v>
      </c>
      <c r="E4" s="41">
        <v>2010</v>
      </c>
      <c r="F4" s="5">
        <v>2013</v>
      </c>
      <c r="G4" s="41">
        <v>2016</v>
      </c>
      <c r="H4" s="41">
        <v>2019</v>
      </c>
      <c r="I4" s="56">
        <v>2022</v>
      </c>
    </row>
    <row r="5" spans="1:31" ht="15.5" thickTop="1" thickBot="1">
      <c r="A5" s="6" t="s">
        <v>12</v>
      </c>
      <c r="B5" s="9">
        <v>0.58707615158034521</v>
      </c>
      <c r="C5" s="9">
        <v>0.59942616576631846</v>
      </c>
      <c r="D5" s="9">
        <v>0.55142749618439379</v>
      </c>
      <c r="E5" s="9">
        <v>0.45686352722301493</v>
      </c>
      <c r="F5" s="9">
        <v>0.38213773933710304</v>
      </c>
      <c r="G5" s="9">
        <v>0.3236911477451766</v>
      </c>
      <c r="H5" s="9">
        <v>0.29161956038711612</v>
      </c>
      <c r="I5" s="57">
        <v>0.30654833226266404</v>
      </c>
    </row>
    <row r="6" spans="1:31" ht="15" thickBot="1">
      <c r="A6" s="18"/>
      <c r="B6" s="19"/>
      <c r="C6" s="19"/>
      <c r="D6" s="47"/>
      <c r="E6" s="20"/>
      <c r="F6" s="21"/>
      <c r="G6" s="21"/>
      <c r="H6" s="21"/>
      <c r="I6" s="23"/>
    </row>
    <row r="7" spans="1:31" ht="15" thickBot="1">
      <c r="A7" s="6" t="s">
        <v>10</v>
      </c>
      <c r="B7" s="9">
        <v>0.62154679792062217</v>
      </c>
      <c r="C7" s="9">
        <v>0.6082384438128462</v>
      </c>
      <c r="D7" s="9">
        <v>0.55301361224289269</v>
      </c>
      <c r="E7" s="9">
        <v>0.47731758044898404</v>
      </c>
      <c r="F7" s="9">
        <v>0.44255347176724497</v>
      </c>
      <c r="G7" s="9">
        <v>0.35100900614141461</v>
      </c>
      <c r="H7" s="9">
        <v>0.31877089789968271</v>
      </c>
      <c r="I7" s="57">
        <v>0.32565766646942723</v>
      </c>
    </row>
    <row r="8" spans="1:31" ht="15" thickBot="1">
      <c r="A8" s="6" t="s">
        <v>11</v>
      </c>
      <c r="B8" s="9">
        <v>0.55238178636800084</v>
      </c>
      <c r="C8" s="9">
        <v>0.59054441877196084</v>
      </c>
      <c r="D8" s="9">
        <v>0.55528852506432291</v>
      </c>
      <c r="E8" s="9">
        <v>0.43588841716396537</v>
      </c>
      <c r="F8" s="9">
        <v>0.31913629794283138</v>
      </c>
      <c r="G8" s="9">
        <v>0.29642030043125561</v>
      </c>
      <c r="H8" s="9">
        <v>0.26321925721538975</v>
      </c>
      <c r="I8" s="57">
        <v>0.28702949274764544</v>
      </c>
    </row>
    <row r="9" spans="1:31" ht="15" thickBot="1">
      <c r="A9" s="18"/>
      <c r="B9" s="19"/>
      <c r="C9" s="19"/>
      <c r="D9" s="47"/>
      <c r="E9" s="20"/>
      <c r="F9" s="21"/>
      <c r="G9" s="21"/>
      <c r="H9" s="21"/>
      <c r="I9" s="23"/>
    </row>
    <row r="10" spans="1:31" ht="15.75" customHeight="1" thickBot="1">
      <c r="A10" s="6" t="s">
        <v>26</v>
      </c>
      <c r="B10" s="9">
        <v>0.26852604772996874</v>
      </c>
      <c r="C10" s="9">
        <v>0.30337525852253688</v>
      </c>
      <c r="D10" s="9">
        <v>0.25617004156426154</v>
      </c>
      <c r="E10" s="9">
        <v>0.16371423242188043</v>
      </c>
      <c r="F10" s="9">
        <v>0.15606614487398682</v>
      </c>
      <c r="G10" s="9">
        <v>8.6460068320570765E-2</v>
      </c>
      <c r="H10" s="9">
        <v>8.6778847746580207E-2</v>
      </c>
      <c r="I10" s="57">
        <v>0.11087080706949816</v>
      </c>
      <c r="AE10" s="107"/>
    </row>
    <row r="11" spans="1:31" ht="15.75" customHeight="1" thickBot="1">
      <c r="A11" s="6" t="s">
        <v>27</v>
      </c>
      <c r="B11" s="9">
        <v>0.45256663462500663</v>
      </c>
      <c r="C11" s="9">
        <v>0.4861928512574174</v>
      </c>
      <c r="D11" s="9">
        <v>0.40696558391457621</v>
      </c>
      <c r="E11" s="9">
        <v>0.31246062113557804</v>
      </c>
      <c r="F11" s="9">
        <v>0.21140184522567465</v>
      </c>
      <c r="G11" s="9">
        <v>0.16304964039313657</v>
      </c>
      <c r="H11" s="9">
        <v>0.14657959159110054</v>
      </c>
      <c r="I11" s="57">
        <v>0.15781644246550269</v>
      </c>
      <c r="AB11" s="107"/>
      <c r="AE11" s="107"/>
    </row>
    <row r="12" spans="1:31" ht="15" thickBot="1">
      <c r="A12" s="6" t="s">
        <v>28</v>
      </c>
      <c r="B12" s="9">
        <v>0.6105147152840017</v>
      </c>
      <c r="C12" s="9">
        <v>0.59885414362862088</v>
      </c>
      <c r="D12" s="9">
        <v>0.59044984974392611</v>
      </c>
      <c r="E12" s="9">
        <v>0.4467858690507997</v>
      </c>
      <c r="F12" s="9">
        <v>0.31939057917462083</v>
      </c>
      <c r="G12" s="9">
        <v>0.2760719646019798</v>
      </c>
      <c r="H12" s="9">
        <v>0.26208626902101423</v>
      </c>
      <c r="I12" s="57">
        <v>0.25038429096706455</v>
      </c>
      <c r="AB12" s="107"/>
      <c r="AE12" s="107"/>
    </row>
    <row r="13" spans="1:31" ht="15" thickBot="1">
      <c r="A13" s="6" t="s">
        <v>29</v>
      </c>
      <c r="B13" s="9">
        <v>0.74177890124726042</v>
      </c>
      <c r="C13" s="9">
        <v>0.75745276237537085</v>
      </c>
      <c r="D13" s="9">
        <v>0.65887174119776337</v>
      </c>
      <c r="E13" s="9">
        <v>0.62026118868373847</v>
      </c>
      <c r="F13" s="9">
        <v>0.49843482351194074</v>
      </c>
      <c r="G13" s="9">
        <v>0.46699350440025111</v>
      </c>
      <c r="H13" s="9">
        <v>0.443188609890938</v>
      </c>
      <c r="I13" s="57">
        <v>0.39363189317996417</v>
      </c>
      <c r="AB13" s="107"/>
      <c r="AE13" s="107"/>
    </row>
    <row r="14" spans="1:31" ht="15.75" customHeight="1" thickBot="1">
      <c r="A14" s="6" t="s">
        <v>30</v>
      </c>
      <c r="B14" s="26">
        <v>0.82936213750587229</v>
      </c>
      <c r="C14" s="26">
        <v>0.81419003706042592</v>
      </c>
      <c r="D14" s="26">
        <v>0.80244080419300534</v>
      </c>
      <c r="E14" s="26">
        <v>0.74035355770436406</v>
      </c>
      <c r="F14" s="26">
        <v>0.69023085507450621</v>
      </c>
      <c r="G14" s="26">
        <v>0.62745534019868532</v>
      </c>
      <c r="H14" s="26">
        <v>0.55740080345771714</v>
      </c>
      <c r="I14" s="58">
        <v>0.63798551592080111</v>
      </c>
      <c r="AB14" s="107"/>
      <c r="AE14" s="107"/>
    </row>
    <row r="15" spans="1:31">
      <c r="AB15" s="107"/>
      <c r="AE15" s="107"/>
    </row>
    <row r="16" spans="1:31" ht="15" thickBot="1">
      <c r="A16" s="16" t="s">
        <v>35</v>
      </c>
      <c r="AB16" s="107"/>
    </row>
    <row r="17" spans="1:31" ht="15.5" thickTop="1" thickBot="1">
      <c r="A17" s="4"/>
      <c r="B17" s="5">
        <v>2000</v>
      </c>
      <c r="C17" s="41">
        <v>2003</v>
      </c>
      <c r="D17" s="5">
        <v>2007</v>
      </c>
      <c r="E17" s="41">
        <v>2010</v>
      </c>
      <c r="F17" s="5">
        <v>2013</v>
      </c>
      <c r="G17" s="41">
        <v>2016</v>
      </c>
      <c r="H17" s="41">
        <v>2019</v>
      </c>
      <c r="I17" s="56">
        <v>2022</v>
      </c>
    </row>
    <row r="18" spans="1:31" ht="15.5" thickTop="1" thickBot="1">
      <c r="A18" s="6" t="s">
        <v>12</v>
      </c>
      <c r="B18" s="9">
        <v>0.61361933819179382</v>
      </c>
      <c r="C18" s="9">
        <v>0.55224948734554158</v>
      </c>
      <c r="D18" s="9">
        <v>0.54547919764643238</v>
      </c>
      <c r="E18" s="9">
        <v>0.51804288589126246</v>
      </c>
      <c r="F18" s="9">
        <v>0.38354452377952941</v>
      </c>
      <c r="G18" s="9">
        <v>0.45385267017531133</v>
      </c>
      <c r="H18" s="9">
        <v>0.43060193241622913</v>
      </c>
      <c r="I18" s="57">
        <v>0.46211008441780321</v>
      </c>
    </row>
    <row r="19" spans="1:31" ht="15" thickBot="1">
      <c r="A19" s="18"/>
      <c r="B19" s="19"/>
      <c r="C19" s="19"/>
      <c r="D19" s="47"/>
      <c r="E19" s="20"/>
      <c r="F19" s="21"/>
      <c r="G19" s="21"/>
      <c r="H19" s="21"/>
      <c r="I19" s="23"/>
    </row>
    <row r="20" spans="1:31" ht="15" thickBot="1">
      <c r="A20" s="6" t="s">
        <v>10</v>
      </c>
      <c r="B20" s="9">
        <v>0.61052076714230019</v>
      </c>
      <c r="C20" s="9">
        <v>0.54857263591237138</v>
      </c>
      <c r="D20" s="9">
        <v>0.51319178900605344</v>
      </c>
      <c r="E20" s="9">
        <v>0.52639316574665806</v>
      </c>
      <c r="F20" s="9">
        <v>0.39586029939333689</v>
      </c>
      <c r="G20" s="9">
        <v>0.43120699954971281</v>
      </c>
      <c r="H20" s="9">
        <v>0.43069593578863979</v>
      </c>
      <c r="I20" s="57">
        <v>0.45474226954753111</v>
      </c>
    </row>
    <row r="21" spans="1:31" ht="15.75" customHeight="1" thickBot="1">
      <c r="A21" s="6" t="s">
        <v>11</v>
      </c>
      <c r="B21" s="9">
        <v>0.61688705506254649</v>
      </c>
      <c r="C21" s="9">
        <v>0.5560103084127227</v>
      </c>
      <c r="D21" s="9">
        <v>0.58177880623729084</v>
      </c>
      <c r="E21" s="9">
        <v>0.50858926120975523</v>
      </c>
      <c r="F21" s="9">
        <v>0.36464578500789779</v>
      </c>
      <c r="G21" s="9">
        <v>0.48139599323753757</v>
      </c>
      <c r="H21" s="9">
        <v>0.42971063195106562</v>
      </c>
      <c r="I21" s="57">
        <v>0.47059157041774863</v>
      </c>
      <c r="AB21" s="107"/>
      <c r="AE21" s="107"/>
    </row>
    <row r="22" spans="1:31" ht="15.75" customHeight="1" thickBot="1">
      <c r="A22" s="18"/>
      <c r="B22" s="19"/>
      <c r="C22" s="19"/>
      <c r="D22" s="47"/>
      <c r="E22" s="20"/>
      <c r="F22" s="21"/>
      <c r="G22" s="21"/>
      <c r="H22" s="21"/>
      <c r="I22" s="23"/>
      <c r="AB22" s="107"/>
      <c r="AE22" s="107"/>
    </row>
    <row r="23" spans="1:31" ht="15" thickBot="1">
      <c r="A23" s="6" t="s">
        <v>26</v>
      </c>
      <c r="B23" s="9">
        <v>0.3488466112130808</v>
      </c>
      <c r="C23" s="9">
        <v>0.23425696771057075</v>
      </c>
      <c r="D23" s="9">
        <v>0.26864109722571472</v>
      </c>
      <c r="E23" s="9">
        <v>0.16892070945257334</v>
      </c>
      <c r="F23" s="9">
        <v>0.13314963504426855</v>
      </c>
      <c r="G23" s="9">
        <v>0.10967578971157416</v>
      </c>
      <c r="H23" s="9">
        <v>0.2344259225943397</v>
      </c>
      <c r="I23" s="57">
        <v>0.18668008131805591</v>
      </c>
      <c r="AB23" s="107"/>
      <c r="AE23" s="107"/>
    </row>
    <row r="24" spans="1:31" ht="15.75" customHeight="1" thickBot="1">
      <c r="A24" s="6" t="s">
        <v>27</v>
      </c>
      <c r="B24" s="9">
        <v>0.43417529475631023</v>
      </c>
      <c r="C24" s="9">
        <v>0.37818987358678025</v>
      </c>
      <c r="D24" s="9">
        <v>0.38501322101837615</v>
      </c>
      <c r="E24" s="9">
        <v>0.30756138533134186</v>
      </c>
      <c r="F24" s="9">
        <v>0.14669878556402288</v>
      </c>
      <c r="G24" s="9">
        <v>0.14853926047406252</v>
      </c>
      <c r="H24" s="9">
        <v>0.28783614697465432</v>
      </c>
      <c r="I24" s="57">
        <v>0.18866179743094474</v>
      </c>
      <c r="AB24" s="107"/>
      <c r="AE24" s="107"/>
    </row>
    <row r="25" spans="1:31" ht="15" thickBot="1">
      <c r="A25" s="6" t="s">
        <v>28</v>
      </c>
      <c r="B25" s="9">
        <v>0.56695457653724979</v>
      </c>
      <c r="C25" s="9">
        <v>0.50752487615095554</v>
      </c>
      <c r="D25" s="9">
        <v>0.48148361086313257</v>
      </c>
      <c r="E25" s="9">
        <v>0.40128057505193698</v>
      </c>
      <c r="F25" s="9">
        <v>0.25234093139243408</v>
      </c>
      <c r="G25" s="9">
        <v>0.38659714343585783</v>
      </c>
      <c r="H25" s="9">
        <v>0.3389915685929431</v>
      </c>
      <c r="I25" s="57">
        <v>0.34751863865643356</v>
      </c>
      <c r="AB25" s="107"/>
      <c r="AE25" s="107"/>
    </row>
    <row r="26" spans="1:31" ht="15" thickBot="1">
      <c r="A26" s="6" t="s">
        <v>29</v>
      </c>
      <c r="B26" s="9">
        <v>0.64948608156122867</v>
      </c>
      <c r="C26" s="9">
        <v>0.62135093829909727</v>
      </c>
      <c r="D26" s="9">
        <v>0.55896185348830019</v>
      </c>
      <c r="E26" s="9">
        <v>0.57844157877483893</v>
      </c>
      <c r="F26" s="9">
        <v>0.39674549385314062</v>
      </c>
      <c r="G26" s="9">
        <v>0.47927528533117791</v>
      </c>
      <c r="H26" s="9">
        <v>0.39986451350950336</v>
      </c>
      <c r="I26" s="57">
        <v>0.46083408886129229</v>
      </c>
      <c r="AB26" s="107"/>
      <c r="AE26" s="107"/>
    </row>
    <row r="27" spans="1:31" ht="15" thickBot="1">
      <c r="A27" s="6" t="s">
        <v>30</v>
      </c>
      <c r="B27" s="26">
        <v>0.78415404105873998</v>
      </c>
      <c r="C27" s="26">
        <v>0.71883203383727001</v>
      </c>
      <c r="D27" s="26">
        <v>0.72875429252340218</v>
      </c>
      <c r="E27" s="26">
        <v>0.69965983665318765</v>
      </c>
      <c r="F27" s="26">
        <v>0.55082628076058038</v>
      </c>
      <c r="G27" s="26">
        <v>0.58635304734469007</v>
      </c>
      <c r="H27" s="26">
        <v>0.57522223594445299</v>
      </c>
      <c r="I27" s="58">
        <v>0.63301110250640935</v>
      </c>
      <c r="AB27" s="107"/>
      <c r="AE27" s="107"/>
    </row>
    <row r="28" spans="1:31">
      <c r="AB28" s="107"/>
      <c r="AE28" s="107"/>
    </row>
    <row r="29" spans="1:31">
      <c r="AB29" s="107"/>
      <c r="AE29" s="107"/>
    </row>
    <row r="30" spans="1:31">
      <c r="A30" s="93" t="s">
        <v>278</v>
      </c>
    </row>
  </sheetData>
  <hyperlinks>
    <hyperlink ref="A30" location="Contents!A1" display="← Contents page" xr:uid="{A7192639-C96A-4865-9C12-D4B3C01105D2}"/>
  </hyperlinks>
  <pageMargins left="0.7" right="0.7" top="0.75" bottom="0.75" header="0.3" footer="0.3"/>
  <pageSetup orientation="portrait" horizontalDpi="90" verticalDpi="9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48"/>
  <sheetViews>
    <sheetView topLeftCell="A3" zoomScaleNormal="100" workbookViewId="0"/>
  </sheetViews>
  <sheetFormatPr defaultRowHeight="14.5"/>
  <cols>
    <col min="1" max="1" width="19.7265625" customWidth="1"/>
    <col min="2" max="7" width="13.453125" customWidth="1"/>
  </cols>
  <sheetData>
    <row r="1" spans="1:10">
      <c r="A1" s="3" t="s">
        <v>334</v>
      </c>
      <c r="B1" s="3"/>
    </row>
    <row r="2" spans="1:10" ht="15" thickBot="1">
      <c r="A2" s="3"/>
      <c r="B2" s="3"/>
    </row>
    <row r="3" spans="1:10" ht="35.25" customHeight="1" thickTop="1" thickBot="1">
      <c r="A3" s="4"/>
      <c r="B3" s="31" t="s">
        <v>31</v>
      </c>
      <c r="C3" s="12" t="s">
        <v>24</v>
      </c>
      <c r="D3" s="13" t="s">
        <v>1</v>
      </c>
      <c r="E3" s="31" t="s">
        <v>8</v>
      </c>
      <c r="F3" s="12" t="s">
        <v>9</v>
      </c>
    </row>
    <row r="4" spans="1:10" ht="15.75" customHeight="1" thickTop="1" thickBot="1">
      <c r="A4" s="6" t="s">
        <v>2</v>
      </c>
      <c r="B4" s="14">
        <v>189.93070206002889</v>
      </c>
      <c r="C4" s="14">
        <v>178</v>
      </c>
      <c r="D4" s="9">
        <v>5.1428094350463797E-2</v>
      </c>
      <c r="E4" s="15">
        <f>((D4*100)-(SQRT((((D4*100)*(100-(D4*100)))/$B$9))*1.96))</f>
        <v>4.4304584233143958</v>
      </c>
      <c r="F4" s="22">
        <f>((D4*100)+(SQRT((((D4*100)*(100-(D4*100)))/$B$9))*1.96))</f>
        <v>5.8551604467783642</v>
      </c>
    </row>
    <row r="5" spans="1:10" ht="15" thickBot="1">
      <c r="A5" s="6" t="s">
        <v>3</v>
      </c>
      <c r="B5" s="14">
        <v>415.10354892932162</v>
      </c>
      <c r="C5" s="14">
        <v>411</v>
      </c>
      <c r="D5" s="9">
        <v>0.1123988078178237</v>
      </c>
      <c r="E5" s="15">
        <f t="shared" ref="E5:E8" si="0">((D5*100)-(SQRT((((D5*100)*(100-(D5*100)))/$B$9))*1.96))</f>
        <v>10.221175655926572</v>
      </c>
      <c r="F5" s="22">
        <f t="shared" ref="F5:F8" si="1">((D5*100)+(SQRT((((D5*100)*(100-(D5*100)))/$B$9))*1.96))</f>
        <v>12.258585907638167</v>
      </c>
    </row>
    <row r="6" spans="1:10" ht="15" thickBot="1">
      <c r="A6" s="6" t="s">
        <v>4</v>
      </c>
      <c r="B6" s="14">
        <v>370.03543419048196</v>
      </c>
      <c r="C6" s="14">
        <v>360</v>
      </c>
      <c r="D6" s="9">
        <v>0.10019558194729525</v>
      </c>
      <c r="E6" s="15">
        <f t="shared" si="0"/>
        <v>9.0511531409649741</v>
      </c>
      <c r="F6" s="22">
        <f t="shared" si="1"/>
        <v>10.987963248494076</v>
      </c>
    </row>
    <row r="7" spans="1:10" ht="15" thickBot="1">
      <c r="A7" s="6" t="s">
        <v>5</v>
      </c>
      <c r="B7" s="14">
        <v>157.05353846541072</v>
      </c>
      <c r="C7" s="14">
        <v>150</v>
      </c>
      <c r="D7" s="9">
        <v>4.2525848147081345E-2</v>
      </c>
      <c r="E7" s="15">
        <f t="shared" si="0"/>
        <v>3.6017830500681836</v>
      </c>
      <c r="F7" s="22">
        <f t="shared" si="1"/>
        <v>4.9033865793480853</v>
      </c>
    </row>
    <row r="8" spans="1:10" ht="15" thickBot="1">
      <c r="A8" s="6" t="s">
        <v>6</v>
      </c>
      <c r="B8" s="14">
        <v>2561.0080202565418</v>
      </c>
      <c r="C8" s="14">
        <v>2598</v>
      </c>
      <c r="D8" s="9">
        <v>0.69345166773732458</v>
      </c>
      <c r="E8" s="15">
        <f t="shared" si="0"/>
        <v>67.858148594529482</v>
      </c>
      <c r="F8" s="22">
        <f t="shared" si="1"/>
        <v>70.832184952935435</v>
      </c>
    </row>
    <row r="9" spans="1:10" ht="15" thickBot="1">
      <c r="A9" s="7" t="s">
        <v>7</v>
      </c>
      <c r="B9" s="8">
        <v>3693.131243901827</v>
      </c>
      <c r="C9" s="8">
        <v>3697</v>
      </c>
      <c r="D9" s="10">
        <v>1</v>
      </c>
      <c r="E9" s="10"/>
      <c r="F9" s="50"/>
    </row>
    <row r="10" spans="1:10" ht="15" thickTop="1"/>
    <row r="11" spans="1:10" ht="15" thickBot="1">
      <c r="A11" s="16" t="s">
        <v>45</v>
      </c>
      <c r="B11" s="16"/>
    </row>
    <row r="12" spans="1:10" ht="33.75" customHeight="1" thickTop="1" thickBot="1">
      <c r="A12" s="4"/>
      <c r="B12" s="31" t="s">
        <v>31</v>
      </c>
      <c r="C12" s="12" t="s">
        <v>24</v>
      </c>
      <c r="D12" s="32" t="s">
        <v>25</v>
      </c>
      <c r="E12" s="31" t="s">
        <v>1</v>
      </c>
      <c r="F12" s="31" t="s">
        <v>8</v>
      </c>
      <c r="G12" s="12" t="s">
        <v>9</v>
      </c>
      <c r="I12" s="17"/>
      <c r="J12" s="37"/>
    </row>
    <row r="13" spans="1:10" ht="15.5" thickTop="1" thickBot="1">
      <c r="A13" s="6" t="s">
        <v>12</v>
      </c>
      <c r="B13" s="14">
        <v>1132.1232236452433</v>
      </c>
      <c r="C13" s="14">
        <v>1099</v>
      </c>
      <c r="D13" s="44">
        <v>3693.131243901827</v>
      </c>
      <c r="E13" s="9">
        <v>0.30654833226266404</v>
      </c>
      <c r="F13" s="15">
        <f>((E13*100)-(SQRT((((E13*100)*(100-(E13*100)))/$D13))*1.96))</f>
        <v>29.167815047063442</v>
      </c>
      <c r="G13" s="22">
        <f>((E13*100)+(SQRT((((E13*100)*(100-(E13*100)))/$D13))*1.96))</f>
        <v>32.141851405469367</v>
      </c>
      <c r="I13" s="17"/>
    </row>
    <row r="14" spans="1:10" ht="15" thickBot="1">
      <c r="A14" s="18"/>
      <c r="B14" s="19"/>
      <c r="C14" s="19"/>
      <c r="D14" s="47"/>
      <c r="E14" s="20"/>
      <c r="F14" s="21"/>
      <c r="G14" s="23"/>
      <c r="I14" s="17"/>
    </row>
    <row r="15" spans="1:10" ht="15" thickBot="1">
      <c r="A15" s="6" t="s">
        <v>10</v>
      </c>
      <c r="B15" s="14">
        <v>607.72326938296396</v>
      </c>
      <c r="C15" s="14">
        <v>523</v>
      </c>
      <c r="D15" s="48">
        <v>1866.1414483850854</v>
      </c>
      <c r="E15" s="9">
        <v>0.32565766646942723</v>
      </c>
      <c r="F15" s="15">
        <f>((E15*100)-(SQRT((((E15*100)*(100-(E15*100)))/$D15))*1.96))</f>
        <v>30.439563985777873</v>
      </c>
      <c r="G15" s="22">
        <f>((E15*100)+(SQRT((((E15*100)*(100-(E15*100)))/$D15))*1.96))</f>
        <v>34.691969308107566</v>
      </c>
    </row>
    <row r="16" spans="1:10" ht="15" thickBot="1">
      <c r="A16" s="6" t="s">
        <v>11</v>
      </c>
      <c r="B16" s="14">
        <v>524.39995426228165</v>
      </c>
      <c r="C16" s="14">
        <v>576</v>
      </c>
      <c r="D16" s="48">
        <v>1826.9897955166957</v>
      </c>
      <c r="E16" s="9">
        <v>0.28702949274764544</v>
      </c>
      <c r="F16" s="15">
        <f>((E16*100)-(SQRT((((E16*100)*(100-(E16*100)))/$D16))*1.96))</f>
        <v>26.628575301113102</v>
      </c>
      <c r="G16" s="22">
        <f>((E16*100)+(SQRT((((E16*100)*(100-(E16*100)))/$D16))*1.96))</f>
        <v>30.777323248415989</v>
      </c>
    </row>
    <row r="17" spans="1:7" ht="15" thickBot="1">
      <c r="A17" s="18"/>
      <c r="B17" s="19"/>
      <c r="C17" s="19"/>
      <c r="D17" s="47"/>
      <c r="E17" s="20"/>
      <c r="F17" s="21"/>
      <c r="G17" s="23"/>
    </row>
    <row r="18" spans="1:7" ht="15" thickBot="1">
      <c r="A18" s="6" t="s">
        <v>26</v>
      </c>
      <c r="B18" s="14">
        <v>83.330449931827943</v>
      </c>
      <c r="C18" s="14">
        <v>85</v>
      </c>
      <c r="D18" s="48">
        <v>751.59956109630514</v>
      </c>
      <c r="E18" s="9">
        <v>0.11087080706949816</v>
      </c>
      <c r="F18" s="15">
        <f>((E18*100)-(SQRT((((E18*100)*(100-(E18*100)))/$D18))*1.96))</f>
        <v>8.8424037318617543</v>
      </c>
      <c r="G18" s="22">
        <f>((E18*100)+(SQRT((((E18*100)*(100-(E18*100)))/$D18))*1.96))</f>
        <v>13.331757682037878</v>
      </c>
    </row>
    <row r="19" spans="1:7" ht="15" thickBot="1">
      <c r="A19" s="6" t="s">
        <v>27</v>
      </c>
      <c r="B19" s="14">
        <v>116.92240537506572</v>
      </c>
      <c r="C19" s="14">
        <v>119</v>
      </c>
      <c r="D19" s="48">
        <v>741</v>
      </c>
      <c r="E19" s="9">
        <v>0.15781644246550269</v>
      </c>
      <c r="F19" s="15">
        <f>((E19*100)-(SQRT((((E19*100)*(100-(E19*100)))/$D19))*1.96))</f>
        <v>13.156661392290012</v>
      </c>
      <c r="G19" s="22">
        <f>((E19*100)+(SQRT((((E19*100)*(100-(E19*100)))/$D19))*1.96))</f>
        <v>18.406627100810528</v>
      </c>
    </row>
    <row r="20" spans="1:7" ht="15" thickBot="1">
      <c r="A20" s="6" t="s">
        <v>28</v>
      </c>
      <c r="B20" s="14">
        <v>187.02391588121642</v>
      </c>
      <c r="C20" s="14">
        <v>170</v>
      </c>
      <c r="D20" s="48">
        <v>746.9474828427534</v>
      </c>
      <c r="E20" s="9">
        <v>0.25038429096706455</v>
      </c>
      <c r="F20" s="15">
        <f>((E20*100)-(SQRT((((E20*100)*(100-(E20*100)))/$D20))*1.96))</f>
        <v>21.931481589232444</v>
      </c>
      <c r="G20" s="22">
        <f>((E20*100)+(SQRT((((E20*100)*(100-(E20*100)))/$D20))*1.96))</f>
        <v>28.145376604180466</v>
      </c>
    </row>
    <row r="21" spans="1:7" ht="15" thickBot="1">
      <c r="A21" s="6" t="s">
        <v>29</v>
      </c>
      <c r="B21" s="14">
        <v>294.14967409348839</v>
      </c>
      <c r="C21" s="14">
        <v>282</v>
      </c>
      <c r="D21" s="48">
        <v>747.2709381274816</v>
      </c>
      <c r="E21" s="9">
        <v>0.39363189317996417</v>
      </c>
      <c r="F21" s="15">
        <f>((E21*100)-(SQRT((((E21*100)*(100-(E21*100)))/$D21))*1.96))</f>
        <v>35.860268343003227</v>
      </c>
      <c r="G21" s="22">
        <f>((E21*100)+(SQRT((((E21*100)*(100-(E21*100)))/$D21))*1.96))</f>
        <v>42.866110292989603</v>
      </c>
    </row>
    <row r="22" spans="1:7" ht="15" thickBot="1">
      <c r="A22" s="6" t="s">
        <v>30</v>
      </c>
      <c r="B22" s="14">
        <v>450.69677836364718</v>
      </c>
      <c r="C22" s="14">
        <v>443</v>
      </c>
      <c r="D22" s="48">
        <v>706.4373204666864</v>
      </c>
      <c r="E22" s="9">
        <v>0.63798551592080111</v>
      </c>
      <c r="F22" s="15">
        <f>((E22*100)-(SQRT((((E22*100)*(100-(E22*100)))/$D22))*1.96))</f>
        <v>60.254601175373686</v>
      </c>
      <c r="G22" s="22">
        <f>((E22*100)+(SQRT((((E22*100)*(100-(E22*100)))/$D22))*1.96))</f>
        <v>67.342502008786539</v>
      </c>
    </row>
    <row r="23" spans="1:7" ht="15" thickBot="1">
      <c r="A23" s="18"/>
      <c r="B23" s="19"/>
      <c r="C23" s="19"/>
      <c r="D23" s="47"/>
      <c r="E23" s="20"/>
      <c r="F23" s="21"/>
      <c r="G23" s="23"/>
    </row>
    <row r="24" spans="1:7" ht="15" thickBot="1">
      <c r="A24" s="6" t="s">
        <v>13</v>
      </c>
      <c r="B24" s="14">
        <v>182.37209337901575</v>
      </c>
      <c r="C24" s="14">
        <v>180</v>
      </c>
      <c r="D24" s="48">
        <v>535.64238446708464</v>
      </c>
      <c r="E24" s="9">
        <v>0.34047360453086506</v>
      </c>
      <c r="F24" s="15">
        <f>((E24*100)-(SQRT((((E24*100)*(100-(E24*100)))/$D24))*1.96))</f>
        <v>30.034293374526314</v>
      </c>
      <c r="G24" s="22">
        <f>((E24*100)+(SQRT((((E24*100)*(100-(E24*100)))/$D24))*1.96))</f>
        <v>38.060427531646695</v>
      </c>
    </row>
    <row r="25" spans="1:7" ht="15" thickBot="1">
      <c r="A25" s="6" t="s">
        <v>51</v>
      </c>
      <c r="B25" s="14">
        <v>288.81260903240803</v>
      </c>
      <c r="C25" s="14">
        <v>281</v>
      </c>
      <c r="D25" s="48">
        <v>914.43738211799325</v>
      </c>
      <c r="E25" s="9">
        <v>0.31583639807404706</v>
      </c>
      <c r="F25" s="15">
        <f>((E25*100)-(SQRT((((E25*100)*(100-(E25*100)))/$D25))*1.96))</f>
        <v>28.570702067386073</v>
      </c>
      <c r="G25" s="22">
        <f>((E25*100)+(SQRT((((E25*100)*(100-(E25*100)))/$D25))*1.96))</f>
        <v>34.596577547423344</v>
      </c>
    </row>
    <row r="26" spans="1:7" ht="15" thickBot="1">
      <c r="A26" s="6" t="s">
        <v>17</v>
      </c>
      <c r="B26" s="14">
        <v>283.08013569148034</v>
      </c>
      <c r="C26" s="14">
        <v>271</v>
      </c>
      <c r="D26" s="48">
        <v>1001.2316924021121</v>
      </c>
      <c r="E26" s="9">
        <v>0.28273189696215728</v>
      </c>
      <c r="F26" s="15">
        <f>((E26*100)-(SQRT((((E26*100)*(100-(E26*100)))/$D26))*1.96))</f>
        <v>25.48375023813551</v>
      </c>
      <c r="G26" s="22">
        <f>((E26*100)+(SQRT((((E26*100)*(100-(E26*100)))/$D26))*1.96))</f>
        <v>31.062629154295944</v>
      </c>
    </row>
    <row r="27" spans="1:7" ht="15" thickBot="1">
      <c r="A27" s="6" t="s">
        <v>18</v>
      </c>
      <c r="B27" s="14">
        <v>208.25448348507504</v>
      </c>
      <c r="C27" s="14">
        <v>205</v>
      </c>
      <c r="D27" s="48">
        <v>705.14263941340482</v>
      </c>
      <c r="E27" s="9">
        <v>0.29533667636142114</v>
      </c>
      <c r="F27" s="15">
        <f>((E27*100)-(SQRT((((E27*100)*(100-(E27*100)))/$D27))*1.96))</f>
        <v>26.166481625487208</v>
      </c>
      <c r="G27" s="22">
        <f>((E27*100)+(SQRT((((E27*100)*(100-(E27*100)))/$D27))*1.96))</f>
        <v>32.900853646797017</v>
      </c>
    </row>
    <row r="28" spans="1:7" ht="15.75" customHeight="1" thickBot="1">
      <c r="A28" s="6" t="s">
        <v>14</v>
      </c>
      <c r="B28" s="14">
        <v>169.60390205726611</v>
      </c>
      <c r="C28" s="14">
        <v>162</v>
      </c>
      <c r="D28" s="48">
        <v>531.95085166795741</v>
      </c>
      <c r="E28" s="9">
        <v>0.31883378234185539</v>
      </c>
      <c r="F28" s="15">
        <f>((E28*100)-(SQRT((((E28*100)*(100-(E28*100)))/$D28))*1.96))</f>
        <v>27.923069594350569</v>
      </c>
      <c r="G28" s="22">
        <f>((E28*100)+(SQRT((((E28*100)*(100-(E28*100)))/$D28))*1.96))</f>
        <v>35.843686874020513</v>
      </c>
    </row>
    <row r="29" spans="1:7" ht="15.75" customHeight="1" thickBot="1">
      <c r="A29" s="18"/>
      <c r="B29" s="19"/>
      <c r="C29" s="19"/>
      <c r="D29" s="47"/>
      <c r="E29" s="20"/>
      <c r="F29" s="21"/>
      <c r="G29" s="23"/>
    </row>
    <row r="30" spans="1:7" ht="15.75" customHeight="1" thickBot="1">
      <c r="A30" s="6" t="s">
        <v>19</v>
      </c>
      <c r="B30" s="14">
        <v>549.22792494634587</v>
      </c>
      <c r="C30" s="14">
        <v>523</v>
      </c>
      <c r="D30" s="48">
        <v>1736.5265937791603</v>
      </c>
      <c r="E30" s="9">
        <v>0.31627959336405825</v>
      </c>
      <c r="F30" s="15">
        <f>((E30*100)-(SQRT((((E30*100)*(100-(E30*100)))/$D30))*1.96))</f>
        <v>29.440750715304553</v>
      </c>
      <c r="G30" s="22">
        <f>((E30*100)+(SQRT((((E30*100)*(100-(E30*100)))/$D30))*1.96))</f>
        <v>33.8151679575071</v>
      </c>
    </row>
    <row r="31" spans="1:7" ht="15" thickBot="1">
      <c r="A31" s="24" t="s">
        <v>20</v>
      </c>
      <c r="B31" s="25">
        <v>582.89529869889952</v>
      </c>
      <c r="C31" s="25">
        <v>576</v>
      </c>
      <c r="D31" s="49">
        <v>1951.8783562893891</v>
      </c>
      <c r="E31" s="26">
        <v>0.29863300487998151</v>
      </c>
      <c r="F31" s="27">
        <f>((E31*100)-(SQRT((((E31*100)*(100-(E31*100)))/$D31))*1.96))</f>
        <v>27.83294884246844</v>
      </c>
      <c r="G31" s="28">
        <f>((E31*100)+(SQRT((((E31*100)*(100-(E31*100)))/$D31))*1.96))</f>
        <v>31.893652133527866</v>
      </c>
    </row>
    <row r="32" spans="1:7" ht="15.75" customHeight="1" thickTop="1"/>
    <row r="33" spans="1:10">
      <c r="A33" s="78"/>
      <c r="B33" s="76"/>
      <c r="C33" s="76"/>
      <c r="D33" s="76"/>
      <c r="E33" s="76"/>
      <c r="F33" s="77"/>
      <c r="G33" s="79"/>
      <c r="H33" s="76"/>
      <c r="I33" s="76"/>
    </row>
    <row r="34" spans="1:10">
      <c r="A34" s="93" t="s">
        <v>278</v>
      </c>
      <c r="B34" s="43"/>
      <c r="C34" s="43"/>
      <c r="D34" s="39"/>
      <c r="E34" s="43"/>
      <c r="F34" s="43"/>
      <c r="H34" s="43"/>
      <c r="I34" s="43"/>
      <c r="J34" s="39"/>
    </row>
    <row r="35" spans="1:10">
      <c r="H35" s="43"/>
      <c r="I35" s="43"/>
      <c r="J35" s="39"/>
    </row>
    <row r="36" spans="1:10">
      <c r="H36" s="43"/>
      <c r="I36" s="43"/>
      <c r="J36" s="39"/>
    </row>
    <row r="47" spans="1:10">
      <c r="D47" s="76"/>
      <c r="E47" s="76"/>
      <c r="F47" s="76"/>
      <c r="G47" s="76"/>
      <c r="H47" s="76"/>
      <c r="I47" s="77"/>
    </row>
    <row r="48" spans="1:10">
      <c r="D48" s="39"/>
      <c r="E48" s="43"/>
      <c r="F48" s="43"/>
      <c r="G48" s="39"/>
      <c r="H48" s="43"/>
      <c r="I48" s="43"/>
    </row>
  </sheetData>
  <hyperlinks>
    <hyperlink ref="A34" location="Contents!A1" display="← Contents page" xr:uid="{91B65BB7-1358-445C-8731-48CB729CDC36}"/>
  </hyperlinks>
  <pageMargins left="0.7" right="0.7" top="0.75" bottom="0.75" header="0.3" footer="0.3"/>
  <pageSetup orientation="portrait" horizontalDpi="90" verticalDpi="9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12"/>
  <sheetViews>
    <sheetView workbookViewId="0"/>
  </sheetViews>
  <sheetFormatPr defaultRowHeight="14.5"/>
  <cols>
    <col min="1" max="1" width="19.7265625" customWidth="1"/>
    <col min="2" max="6" width="11.54296875" customWidth="1"/>
  </cols>
  <sheetData>
    <row r="1" spans="1:6">
      <c r="A1" s="3" t="s">
        <v>335</v>
      </c>
    </row>
    <row r="2" spans="1:6" ht="15" thickBot="1">
      <c r="A2" s="16"/>
    </row>
    <row r="3" spans="1:6" ht="35.25" customHeight="1" thickTop="1" thickBot="1">
      <c r="A3" s="4"/>
      <c r="B3" s="31" t="s">
        <v>31</v>
      </c>
      <c r="C3" s="12" t="s">
        <v>24</v>
      </c>
      <c r="D3" s="13" t="s">
        <v>1</v>
      </c>
      <c r="E3" s="32" t="s">
        <v>8</v>
      </c>
      <c r="F3" s="31" t="s">
        <v>9</v>
      </c>
    </row>
    <row r="4" spans="1:6" ht="15.5" thickTop="1" thickBot="1">
      <c r="A4" s="30" t="s">
        <v>23</v>
      </c>
      <c r="B4" s="14">
        <v>376.64983148509583</v>
      </c>
      <c r="C4" s="14">
        <v>372</v>
      </c>
      <c r="D4" s="9">
        <v>0.36159054834866688</v>
      </c>
      <c r="E4" s="15">
        <f>((D4*100)-(SQRT((((D4*100)*(100-(D4*100)))/$B$9))*1.96))</f>
        <v>33.241265674326677</v>
      </c>
      <c r="F4" s="22">
        <f>((D4*100)+(SQRT((((D4*100)*(100-(D4*100)))/$B$9))*1.96))</f>
        <v>39.076843995406698</v>
      </c>
    </row>
    <row r="5" spans="1:6" ht="15" thickBot="1">
      <c r="A5" s="30">
        <v>13</v>
      </c>
      <c r="B5" s="14">
        <v>218.56216688814021</v>
      </c>
      <c r="C5" s="14">
        <v>210</v>
      </c>
      <c r="D5" s="9">
        <v>0.20982357395925905</v>
      </c>
      <c r="E5" s="15">
        <f>((D5*100)-(SQRT((((D5*100)*(100-(D5*100)))/$B$9))*1.96))</f>
        <v>18.509580740311026</v>
      </c>
      <c r="F5" s="22">
        <f>((D5*100)+(SQRT((((D5*100)*(100-(D5*100)))/$B$9))*1.96))</f>
        <v>23.455134051540785</v>
      </c>
    </row>
    <row r="6" spans="1:6" ht="15" thickBot="1">
      <c r="A6" s="30">
        <v>14</v>
      </c>
      <c r="B6" s="14">
        <v>230.66264538655795</v>
      </c>
      <c r="C6" s="14">
        <v>220</v>
      </c>
      <c r="D6" s="9">
        <v>0.22144024889117722</v>
      </c>
      <c r="E6" s="15">
        <f>((D6*100)-(SQRT((((D6*100)*(100-(D6*100)))/$B$9))*1.96))</f>
        <v>19.622461024201552</v>
      </c>
      <c r="F6" s="22">
        <f>((D6*100)+(SQRT((((D6*100)*(100-(D6*100)))/$B$9))*1.96))</f>
        <v>24.665588754033895</v>
      </c>
    </row>
    <row r="7" spans="1:6" ht="15" thickBot="1">
      <c r="A7" s="30">
        <v>15</v>
      </c>
      <c r="B7" s="14">
        <v>176.27322592320922</v>
      </c>
      <c r="C7" s="14">
        <v>176</v>
      </c>
      <c r="D7" s="9">
        <v>0.16922543724351521</v>
      </c>
      <c r="E7" s="15">
        <f>((D7*100)-(SQRT((((D7*100)*(100-(D7*100)))/$B$9))*1.96))</f>
        <v>14.645506474377836</v>
      </c>
      <c r="F7" s="22">
        <f>((D7*100)+(SQRT((((D7*100)*(100-(D7*100)))/$B$9))*1.96))</f>
        <v>19.199580974325205</v>
      </c>
    </row>
    <row r="8" spans="1:6" ht="15" thickBot="1">
      <c r="A8" s="30" t="s">
        <v>46</v>
      </c>
      <c r="B8" s="14">
        <v>39.499466524217631</v>
      </c>
      <c r="C8" s="14">
        <v>39</v>
      </c>
      <c r="D8" s="9">
        <v>3.7920191557385123E-2</v>
      </c>
      <c r="E8" s="15">
        <f>((D8*100)-(SQRT((((D8*100)*(100-(D8*100)))/$B$9))*1.96))</f>
        <v>2.6320764749406722</v>
      </c>
      <c r="F8" s="22">
        <f>((D8*100)+(SQRT((((D8*100)*(100-(D8*100)))/$B$9))*1.96))</f>
        <v>4.951961836536352</v>
      </c>
    </row>
    <row r="9" spans="1:6" ht="15" thickBot="1">
      <c r="A9" s="7" t="s">
        <v>7</v>
      </c>
      <c r="B9" s="8">
        <v>1041.6473362072172</v>
      </c>
      <c r="C9" s="8">
        <v>1017</v>
      </c>
      <c r="D9" s="10">
        <v>1</v>
      </c>
      <c r="E9" s="10"/>
      <c r="F9" s="50"/>
    </row>
    <row r="10" spans="1:6" ht="15" thickTop="1"/>
    <row r="12" spans="1:6">
      <c r="A12" s="93" t="s">
        <v>278</v>
      </c>
    </row>
  </sheetData>
  <hyperlinks>
    <hyperlink ref="A12" location="Contents!A1" display="← Contents page" xr:uid="{FEF0638A-F9E5-49BC-A7FE-553FBCC30791}"/>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EED16-353E-42C2-BA44-EBD4880E703F}">
  <dimension ref="A1:F18"/>
  <sheetViews>
    <sheetView workbookViewId="0"/>
  </sheetViews>
  <sheetFormatPr defaultRowHeight="14.5"/>
  <cols>
    <col min="1" max="1" width="39.453125" customWidth="1"/>
    <col min="2" max="7" width="12.1796875" customWidth="1"/>
  </cols>
  <sheetData>
    <row r="1" spans="1:6">
      <c r="A1" s="3" t="s">
        <v>336</v>
      </c>
    </row>
    <row r="2" spans="1:6" ht="15" thickBot="1"/>
    <row r="3" spans="1:6" ht="27" thickTop="1" thickBot="1">
      <c r="A3" s="4"/>
      <c r="B3" s="31" t="s">
        <v>31</v>
      </c>
      <c r="C3" s="12" t="s">
        <v>24</v>
      </c>
      <c r="D3" s="31" t="s">
        <v>1</v>
      </c>
      <c r="E3" s="31" t="s">
        <v>8</v>
      </c>
      <c r="F3" s="12" t="s">
        <v>9</v>
      </c>
    </row>
    <row r="4" spans="1:6" ht="15.5" thickTop="1" thickBot="1">
      <c r="A4" s="6" t="s">
        <v>289</v>
      </c>
      <c r="B4" s="14">
        <v>24.508685384943757</v>
      </c>
      <c r="C4" s="14">
        <v>25</v>
      </c>
      <c r="D4" s="9">
        <v>2.2644184256297772E-2</v>
      </c>
      <c r="E4" s="15">
        <f t="shared" ref="E4:E14" si="0">((D4*100)-(SQRT((((D4*100)*(100-(D4*100)))/$B$15))*1.96))</f>
        <v>1.3781218041441492</v>
      </c>
      <c r="F4" s="22">
        <f t="shared" ref="F4:F14" si="1">((D4*100)+(SQRT((((D4*100)*(100-(D4*100)))/$B$15))*1.96))</f>
        <v>3.1507150471154053</v>
      </c>
    </row>
    <row r="5" spans="1:6" ht="15" thickBot="1">
      <c r="A5" s="6" t="s">
        <v>290</v>
      </c>
      <c r="B5" s="89">
        <v>37.119404843279497</v>
      </c>
      <c r="C5" s="89">
        <v>35</v>
      </c>
      <c r="D5" s="90">
        <v>3.429554174585369E-2</v>
      </c>
      <c r="E5" s="15">
        <f t="shared" si="0"/>
        <v>2.3453393155997233</v>
      </c>
      <c r="F5" s="22">
        <f t="shared" si="1"/>
        <v>4.5137690335710143</v>
      </c>
    </row>
    <row r="6" spans="1:6" ht="15" thickBot="1">
      <c r="A6" s="6" t="s">
        <v>291</v>
      </c>
      <c r="B6" s="14">
        <v>21.588589758224742</v>
      </c>
      <c r="C6" s="14">
        <v>22</v>
      </c>
      <c r="D6" s="9">
        <v>1.9946235248471524E-2</v>
      </c>
      <c r="E6" s="15">
        <f t="shared" si="0"/>
        <v>1.1616526391582218</v>
      </c>
      <c r="F6" s="22">
        <f t="shared" si="1"/>
        <v>2.8275944105360828</v>
      </c>
    </row>
    <row r="7" spans="1:6" ht="15" thickBot="1">
      <c r="A7" s="6" t="s">
        <v>292</v>
      </c>
      <c r="B7" s="14">
        <v>79.738319076342577</v>
      </c>
      <c r="C7" s="14">
        <v>80</v>
      </c>
      <c r="D7" s="9">
        <v>7.367221705662727E-2</v>
      </c>
      <c r="E7" s="15">
        <f t="shared" si="0"/>
        <v>5.8108668762506603</v>
      </c>
      <c r="F7" s="22">
        <f t="shared" si="1"/>
        <v>8.923576535074794</v>
      </c>
    </row>
    <row r="8" spans="1:6" ht="15" thickBot="1">
      <c r="A8" s="6" t="s">
        <v>293</v>
      </c>
      <c r="B8" s="14">
        <v>138.21179373081563</v>
      </c>
      <c r="C8" s="14">
        <v>129</v>
      </c>
      <c r="D8" s="9">
        <v>0.12769731523652639</v>
      </c>
      <c r="E8" s="15">
        <f t="shared" si="0"/>
        <v>10.781353791525255</v>
      </c>
      <c r="F8" s="22">
        <f t="shared" si="1"/>
        <v>14.75810925578002</v>
      </c>
    </row>
    <row r="9" spans="1:6" ht="15" thickBot="1">
      <c r="A9" s="6" t="s">
        <v>294</v>
      </c>
      <c r="B9" s="14">
        <v>433.90309822517077</v>
      </c>
      <c r="C9" s="14">
        <v>422</v>
      </c>
      <c r="D9" s="9">
        <v>0.40089386889862288</v>
      </c>
      <c r="E9" s="15">
        <f t="shared" si="0"/>
        <v>37.169668318996621</v>
      </c>
      <c r="F9" s="22">
        <f t="shared" si="1"/>
        <v>43.009105460727959</v>
      </c>
    </row>
    <row r="10" spans="1:6" ht="15" thickBot="1">
      <c r="A10" s="6" t="s">
        <v>295</v>
      </c>
      <c r="B10" s="14">
        <v>56.595831142615161</v>
      </c>
      <c r="C10" s="14">
        <v>56</v>
      </c>
      <c r="D10" s="9">
        <v>5.2290296619458373E-2</v>
      </c>
      <c r="E10" s="15">
        <f t="shared" si="0"/>
        <v>3.902788144159496</v>
      </c>
      <c r="F10" s="22">
        <f t="shared" si="1"/>
        <v>6.5552711797321788</v>
      </c>
    </row>
    <row r="11" spans="1:6" ht="15" thickBot="1">
      <c r="A11" s="6" t="s">
        <v>296</v>
      </c>
      <c r="B11" s="14">
        <v>93.077023649971181</v>
      </c>
      <c r="C11" s="14">
        <v>93</v>
      </c>
      <c r="D11" s="9">
        <v>8.5996178108047855E-2</v>
      </c>
      <c r="E11" s="15">
        <f t="shared" si="0"/>
        <v>6.9293427982292162</v>
      </c>
      <c r="F11" s="22">
        <f t="shared" si="1"/>
        <v>10.269892823380355</v>
      </c>
    </row>
    <row r="12" spans="1:6" ht="15" thickBot="1">
      <c r="A12" s="6" t="s">
        <v>297</v>
      </c>
      <c r="B12" s="14">
        <v>90.655866471435289</v>
      </c>
      <c r="C12" s="14">
        <v>91</v>
      </c>
      <c r="D12" s="9">
        <v>8.375921074716669E-2</v>
      </c>
      <c r="E12" s="15">
        <f t="shared" si="0"/>
        <v>6.7254971823772323</v>
      </c>
      <c r="F12" s="22">
        <f t="shared" si="1"/>
        <v>10.026344967056104</v>
      </c>
    </row>
    <row r="13" spans="1:6" ht="15" thickBot="1">
      <c r="A13" s="6" t="s">
        <v>298</v>
      </c>
      <c r="B13" s="14">
        <v>95.208085441526407</v>
      </c>
      <c r="C13" s="14">
        <v>93</v>
      </c>
      <c r="D13" s="9">
        <v>8.7965119122696389E-2</v>
      </c>
      <c r="E13" s="15">
        <f t="shared" si="0"/>
        <v>7.1090445775689135</v>
      </c>
      <c r="F13" s="22">
        <f t="shared" si="1"/>
        <v>10.483979246970364</v>
      </c>
    </row>
    <row r="14" spans="1:6" ht="15" thickBot="1">
      <c r="A14" s="6" t="s">
        <v>243</v>
      </c>
      <c r="B14" s="14">
        <v>11.732374751977403</v>
      </c>
      <c r="C14" s="14">
        <v>10</v>
      </c>
      <c r="D14" s="9">
        <v>1.0839832960233735E-2</v>
      </c>
      <c r="E14" s="15">
        <f t="shared" si="0"/>
        <v>0.46707727710189917</v>
      </c>
      <c r="F14" s="22">
        <f t="shared" si="1"/>
        <v>1.7008893149448479</v>
      </c>
    </row>
    <row r="15" spans="1:6" ht="15" thickBot="1">
      <c r="A15" s="7" t="s">
        <v>7</v>
      </c>
      <c r="B15" s="8">
        <v>1082.3390724762996</v>
      </c>
      <c r="C15" s="8">
        <v>1056</v>
      </c>
      <c r="D15" s="10">
        <v>1</v>
      </c>
      <c r="E15" s="10"/>
      <c r="F15" s="50"/>
    </row>
    <row r="16" spans="1:6" ht="15" thickTop="1"/>
    <row r="18" spans="1:1">
      <c r="A18" s="93" t="s">
        <v>278</v>
      </c>
    </row>
  </sheetData>
  <hyperlinks>
    <hyperlink ref="A18" location="Contents!A1" display="← Contents page" xr:uid="{FFC2AF77-A06A-46AC-9821-0D545FE24070}"/>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13"/>
  <sheetViews>
    <sheetView workbookViewId="0"/>
  </sheetViews>
  <sheetFormatPr defaultRowHeight="14.5"/>
  <cols>
    <col min="1" max="1" width="19.7265625" customWidth="1"/>
    <col min="2" max="6" width="11.54296875" customWidth="1"/>
  </cols>
  <sheetData>
    <row r="1" spans="1:6">
      <c r="A1" s="3" t="s">
        <v>337</v>
      </c>
    </row>
    <row r="2" spans="1:6" ht="15" thickBot="1">
      <c r="A2" s="16"/>
    </row>
    <row r="3" spans="1:6" ht="35.25" customHeight="1" thickTop="1" thickBot="1">
      <c r="A3" s="4"/>
      <c r="B3" s="31" t="s">
        <v>31</v>
      </c>
      <c r="C3" s="12" t="s">
        <v>24</v>
      </c>
      <c r="D3" s="13" t="s">
        <v>1</v>
      </c>
      <c r="E3" s="32" t="s">
        <v>8</v>
      </c>
      <c r="F3" s="31" t="s">
        <v>9</v>
      </c>
    </row>
    <row r="4" spans="1:6" ht="15.5" thickTop="1" thickBot="1">
      <c r="A4" s="30" t="s">
        <v>57</v>
      </c>
      <c r="B4" s="14">
        <v>11.690681030391387</v>
      </c>
      <c r="C4" s="14">
        <v>10</v>
      </c>
      <c r="D4" s="9">
        <v>1.0379718266483458E-2</v>
      </c>
      <c r="E4" s="15">
        <f t="shared" ref="E4:E9" si="0">((D4*100)-(SQRT((((D4*100)*(100-(D4*100)))/$B$10))*1.96))</f>
        <v>0.44606135248483558</v>
      </c>
      <c r="F4" s="22">
        <f t="shared" ref="F4:F9" si="1">((D4*100)+(SQRT((((D4*100)*(100-(D4*100)))/$B$10))*1.96))</f>
        <v>1.6298823008118559</v>
      </c>
    </row>
    <row r="5" spans="1:6" ht="15" thickBot="1">
      <c r="A5" s="30" t="s">
        <v>58</v>
      </c>
      <c r="B5" s="14">
        <v>24.997506079479916</v>
      </c>
      <c r="C5" s="14">
        <v>25</v>
      </c>
      <c r="D5" s="9">
        <v>2.2194350337263663E-2</v>
      </c>
      <c r="E5" s="15">
        <f t="shared" si="0"/>
        <v>1.3590825075519408</v>
      </c>
      <c r="F5" s="22">
        <f t="shared" si="1"/>
        <v>3.079787559900792</v>
      </c>
    </row>
    <row r="6" spans="1:6" ht="15" thickBot="1">
      <c r="A6" s="30" t="s">
        <v>59</v>
      </c>
      <c r="B6" s="14">
        <v>236.98340978295266</v>
      </c>
      <c r="C6" s="14">
        <v>235</v>
      </c>
      <c r="D6" s="9">
        <v>0.21040870253692115</v>
      </c>
      <c r="E6" s="15">
        <f t="shared" si="0"/>
        <v>18.660404300787356</v>
      </c>
      <c r="F6" s="22">
        <f t="shared" si="1"/>
        <v>23.421336206596877</v>
      </c>
    </row>
    <row r="7" spans="1:6" ht="15" thickBot="1">
      <c r="A7" s="30" t="s">
        <v>60</v>
      </c>
      <c r="B7" s="14">
        <v>244.06651026920221</v>
      </c>
      <c r="C7" s="14">
        <v>242</v>
      </c>
      <c r="D7" s="9">
        <v>0.21669752243623555</v>
      </c>
      <c r="E7" s="15">
        <f t="shared" si="0"/>
        <v>19.263613469730963</v>
      </c>
      <c r="F7" s="22">
        <f t="shared" si="1"/>
        <v>24.075891017516149</v>
      </c>
    </row>
    <row r="8" spans="1:6" ht="15" thickBot="1">
      <c r="A8" s="30" t="s">
        <v>61</v>
      </c>
      <c r="B8" s="14">
        <v>350.86832982222114</v>
      </c>
      <c r="C8" s="14">
        <v>331</v>
      </c>
      <c r="D8" s="9">
        <v>0.31152286190330913</v>
      </c>
      <c r="E8" s="15">
        <f t="shared" si="0"/>
        <v>28.447588860535873</v>
      </c>
      <c r="F8" s="22">
        <f t="shared" si="1"/>
        <v>33.856983520125951</v>
      </c>
    </row>
    <row r="9" spans="1:6" ht="15" thickBot="1">
      <c r="A9" s="30" t="s">
        <v>62</v>
      </c>
      <c r="B9" s="14">
        <v>257.69398179890078</v>
      </c>
      <c r="C9" s="14">
        <v>250</v>
      </c>
      <c r="D9" s="9">
        <v>0.22879684451978913</v>
      </c>
      <c r="E9" s="15">
        <f t="shared" si="0"/>
        <v>20.426453910680998</v>
      </c>
      <c r="F9" s="22">
        <f t="shared" si="1"/>
        <v>25.33291499327683</v>
      </c>
    </row>
    <row r="10" spans="1:6" ht="15" thickBot="1">
      <c r="A10" s="7" t="s">
        <v>7</v>
      </c>
      <c r="B10" s="8">
        <v>1126.3004187831457</v>
      </c>
      <c r="C10" s="8">
        <v>1093</v>
      </c>
      <c r="D10" s="10">
        <v>1</v>
      </c>
      <c r="E10" s="10"/>
      <c r="F10" s="50"/>
    </row>
    <row r="11" spans="1:6" ht="15" thickTop="1"/>
    <row r="13" spans="1:6">
      <c r="A13" s="93" t="s">
        <v>278</v>
      </c>
    </row>
  </sheetData>
  <hyperlinks>
    <hyperlink ref="A13" location="Contents!A1" display="← Contents page" xr:uid="{B0564ED5-110E-4518-88E0-FBD679885170}"/>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32"/>
  <sheetViews>
    <sheetView workbookViewId="0"/>
  </sheetViews>
  <sheetFormatPr defaultRowHeight="14.5"/>
  <cols>
    <col min="1" max="1" width="24.453125" customWidth="1"/>
    <col min="2" max="7" width="11.54296875" customWidth="1"/>
  </cols>
  <sheetData>
    <row r="1" spans="1:10">
      <c r="A1" s="3" t="s">
        <v>338</v>
      </c>
      <c r="B1" s="3"/>
    </row>
    <row r="2" spans="1:10" ht="15" thickBot="1">
      <c r="A2" s="3"/>
      <c r="B2" s="3"/>
    </row>
    <row r="3" spans="1:10" ht="35.25" customHeight="1" thickTop="1" thickBot="1">
      <c r="A3" s="4"/>
      <c r="B3" s="31" t="s">
        <v>31</v>
      </c>
      <c r="C3" s="12" t="s">
        <v>24</v>
      </c>
      <c r="D3" s="13" t="s">
        <v>1</v>
      </c>
      <c r="E3" s="31" t="s">
        <v>8</v>
      </c>
      <c r="F3" s="12" t="s">
        <v>9</v>
      </c>
    </row>
    <row r="4" spans="1:10" ht="15.75" customHeight="1" thickTop="1" thickBot="1">
      <c r="A4" s="6" t="s">
        <v>6</v>
      </c>
      <c r="B4" s="14">
        <v>603.69260835642876</v>
      </c>
      <c r="C4" s="14">
        <v>585</v>
      </c>
      <c r="D4" s="9">
        <v>0.53788991558219934</v>
      </c>
      <c r="E4" s="15">
        <f>((D4*100)-(SQRT((((D4*100)*(100-(D4*100)))/$B$9))*1.96))</f>
        <v>50.87214040707677</v>
      </c>
      <c r="F4" s="22">
        <f>((D4*100)+(SQRT((((D4*100)*(100-(D4*100)))/$B$9))*1.96))</f>
        <v>56.705842709363097</v>
      </c>
    </row>
    <row r="5" spans="1:10" ht="15.75" customHeight="1" thickBot="1">
      <c r="A5" s="6" t="s">
        <v>47</v>
      </c>
      <c r="B5" s="14">
        <v>207.69284903834006</v>
      </c>
      <c r="C5" s="14">
        <v>202</v>
      </c>
      <c r="D5" s="9">
        <v>0.18505426021433169</v>
      </c>
      <c r="E5" s="15">
        <f t="shared" ref="E5:E8" si="0">((D5*100)-(SQRT((((D5*100)*(100-(D5*100)))/$B$9))*1.96))</f>
        <v>16.233423892654478</v>
      </c>
      <c r="F5" s="22">
        <f t="shared" ref="F5:F8" si="1">((D5*100)+(SQRT((((D5*100)*(100-(D5*100)))/$B$9))*1.96))</f>
        <v>20.777428150211861</v>
      </c>
    </row>
    <row r="6" spans="1:10" ht="15.75" customHeight="1" thickBot="1">
      <c r="A6" s="6" t="s">
        <v>48</v>
      </c>
      <c r="B6" s="14">
        <v>129.42201425552898</v>
      </c>
      <c r="C6" s="14">
        <v>128</v>
      </c>
      <c r="D6" s="9">
        <v>0.11531497215431054</v>
      </c>
      <c r="E6" s="15">
        <f t="shared" si="0"/>
        <v>9.6628297204306524</v>
      </c>
      <c r="F6" s="22">
        <f t="shared" si="1"/>
        <v>13.400164710431456</v>
      </c>
    </row>
    <row r="7" spans="1:10" ht="15.75" customHeight="1" thickBot="1">
      <c r="A7" s="6" t="s">
        <v>49</v>
      </c>
      <c r="B7" s="14">
        <v>93.245795451248526</v>
      </c>
      <c r="C7" s="14">
        <v>91</v>
      </c>
      <c r="D7" s="9">
        <v>8.3081973092594658E-2</v>
      </c>
      <c r="E7" s="15">
        <f t="shared" si="0"/>
        <v>6.6934167960205064</v>
      </c>
      <c r="F7" s="22">
        <f t="shared" si="1"/>
        <v>9.9229778224984244</v>
      </c>
    </row>
    <row r="8" spans="1:10" ht="15.75" customHeight="1" thickBot="1">
      <c r="A8" s="6" t="s">
        <v>50</v>
      </c>
      <c r="B8" s="14">
        <v>88.281602670101407</v>
      </c>
      <c r="C8" s="14">
        <v>85</v>
      </c>
      <c r="D8" s="9">
        <v>7.8658878956566286E-2</v>
      </c>
      <c r="E8" s="15">
        <f t="shared" si="0"/>
        <v>6.290893738533831</v>
      </c>
      <c r="F8" s="22">
        <f t="shared" si="1"/>
        <v>9.4408820527794273</v>
      </c>
    </row>
    <row r="9" spans="1:10" ht="15.75" customHeight="1" thickBot="1">
      <c r="A9" s="7" t="s">
        <v>7</v>
      </c>
      <c r="B9" s="8">
        <v>1122.3348697716449</v>
      </c>
      <c r="C9" s="8">
        <v>1091</v>
      </c>
      <c r="D9" s="10">
        <v>1</v>
      </c>
      <c r="E9" s="10"/>
      <c r="F9" s="50"/>
    </row>
    <row r="10" spans="1:10" ht="15.75" customHeight="1" thickTop="1"/>
    <row r="11" spans="1:10" ht="15.75" customHeight="1" thickBot="1">
      <c r="A11" s="16" t="s">
        <v>310</v>
      </c>
      <c r="B11" s="16"/>
    </row>
    <row r="12" spans="1:10" ht="35.25" customHeight="1" thickTop="1" thickBot="1">
      <c r="A12" s="4"/>
      <c r="B12" s="31" t="s">
        <v>31</v>
      </c>
      <c r="C12" s="12" t="s">
        <v>24</v>
      </c>
      <c r="D12" s="32" t="s">
        <v>25</v>
      </c>
      <c r="E12" s="31" t="s">
        <v>1</v>
      </c>
      <c r="F12" s="31" t="s">
        <v>8</v>
      </c>
      <c r="G12" s="12" t="s">
        <v>9</v>
      </c>
      <c r="I12" s="17"/>
      <c r="J12" s="37"/>
    </row>
    <row r="13" spans="1:10" ht="15.75" customHeight="1" thickTop="1" thickBot="1">
      <c r="A13" s="6" t="s">
        <v>12</v>
      </c>
      <c r="B13" s="14">
        <v>518.64226141521897</v>
      </c>
      <c r="C13" s="14">
        <v>506</v>
      </c>
      <c r="D13" s="34">
        <v>1122.3348697716449</v>
      </c>
      <c r="E13" s="9">
        <v>0.46211008441780321</v>
      </c>
      <c r="F13" s="15">
        <f>((E13*100)-(SQRT((((E13*100)*(100-(E13*100)))/$D13))*1.96))</f>
        <v>43.294157290637159</v>
      </c>
      <c r="G13" s="22">
        <f>((E13*100)+(SQRT((((E13*100)*(100-(E13*100)))/$D13))*1.96))</f>
        <v>49.127859592923485</v>
      </c>
      <c r="I13" s="17"/>
    </row>
    <row r="14" spans="1:10" ht="15.75" customHeight="1" thickBot="1">
      <c r="A14" s="18"/>
      <c r="B14" s="19"/>
      <c r="C14" s="19"/>
      <c r="D14" s="33"/>
      <c r="E14" s="20"/>
      <c r="F14" s="21"/>
      <c r="G14" s="23"/>
      <c r="I14" s="17"/>
    </row>
    <row r="15" spans="1:10" ht="15.75" customHeight="1" thickBot="1">
      <c r="A15" s="6" t="s">
        <v>10</v>
      </c>
      <c r="B15" s="14">
        <v>273.11755815920924</v>
      </c>
      <c r="C15" s="14">
        <v>236</v>
      </c>
      <c r="D15" s="35">
        <v>600.59857296961081</v>
      </c>
      <c r="E15" s="9">
        <v>0.45474226954753111</v>
      </c>
      <c r="F15" s="15">
        <f>((E15*100)-(SQRT((((E15*100)*(100-(E15*100)))/$D15))*1.96))</f>
        <v>41.491802908156679</v>
      </c>
      <c r="G15" s="22">
        <f>((E15*100)+(SQRT((((E15*100)*(100-(E15*100)))/$D15))*1.96))</f>
        <v>49.456651001349549</v>
      </c>
    </row>
    <row r="16" spans="1:10" ht="15.75" customHeight="1" thickBot="1">
      <c r="A16" s="6" t="s">
        <v>11</v>
      </c>
      <c r="B16" s="14">
        <v>245.5247032560097</v>
      </c>
      <c r="C16" s="14">
        <v>270</v>
      </c>
      <c r="D16" s="35">
        <v>521.73629680203385</v>
      </c>
      <c r="E16" s="9">
        <v>0.47059157041774863</v>
      </c>
      <c r="F16" s="15">
        <f>((E16*100)-(SQRT((((E16*100)*(100-(E16*100)))/$D16))*1.96))</f>
        <v>42.776157346261513</v>
      </c>
      <c r="G16" s="22">
        <f>((E16*100)+(SQRT((((E16*100)*(100-(E16*100)))/$D16))*1.96))</f>
        <v>51.342156737288207</v>
      </c>
    </row>
    <row r="17" spans="1:7" ht="15.75" customHeight="1" thickBot="1">
      <c r="A17" s="18"/>
      <c r="B17" s="19"/>
      <c r="C17" s="19"/>
      <c r="D17" s="33"/>
      <c r="E17" s="20"/>
      <c r="F17" s="21"/>
      <c r="G17" s="23"/>
    </row>
    <row r="18" spans="1:7" ht="15.75" customHeight="1" thickBot="1">
      <c r="A18" s="6" t="s">
        <v>26</v>
      </c>
      <c r="B18" s="14">
        <v>15.393855507192024</v>
      </c>
      <c r="C18" s="14">
        <v>15</v>
      </c>
      <c r="D18" s="35">
        <v>82.461157068839967</v>
      </c>
      <c r="E18" s="9">
        <v>0.18668008131805591</v>
      </c>
      <c r="F18" s="15">
        <f>((E18*100)-(SQRT((((E18*100)*(100-(E18*100)))/$D18))*1.96))</f>
        <v>10.257716525942667</v>
      </c>
      <c r="G18" s="22">
        <f>((E18*100)+(SQRT((((E18*100)*(100-(E18*100)))/$D18))*1.96))</f>
        <v>27.078299737668516</v>
      </c>
    </row>
    <row r="19" spans="1:7" ht="15.75" customHeight="1" thickBot="1">
      <c r="A19" s="6" t="s">
        <v>27</v>
      </c>
      <c r="B19" s="14">
        <v>22.05879115800947</v>
      </c>
      <c r="C19" s="14">
        <v>23</v>
      </c>
      <c r="D19" s="35">
        <v>116.92240537506581</v>
      </c>
      <c r="E19" s="9">
        <v>0.18866179743094474</v>
      </c>
      <c r="F19" s="15">
        <f>((E19*100)-(SQRT((((E19*100)*(100-(E19*100)))/$D19))*1.96))</f>
        <v>11.774483138996301</v>
      </c>
      <c r="G19" s="22">
        <f>((E19*100)+(SQRT((((E19*100)*(100-(E19*100)))/$D19))*1.96))</f>
        <v>25.957876347192645</v>
      </c>
    </row>
    <row r="20" spans="1:7" ht="15.75" customHeight="1" thickBot="1">
      <c r="A20" s="6" t="s">
        <v>28</v>
      </c>
      <c r="B20" s="14">
        <v>64.66068032098481</v>
      </c>
      <c r="C20" s="14">
        <v>59</v>
      </c>
      <c r="D20" s="35">
        <v>186.0639204014324</v>
      </c>
      <c r="E20" s="9">
        <v>0.34751863865643356</v>
      </c>
      <c r="F20" s="15">
        <f>((E20*100)-(SQRT((((E20*100)*(100-(E20*100)))/$D20))*1.96))</f>
        <v>27.909627167952603</v>
      </c>
      <c r="G20" s="22">
        <f>((E20*100)+(SQRT((((E20*100)*(100-(E20*100)))/$D20))*1.96))</f>
        <v>41.594100563334109</v>
      </c>
    </row>
    <row r="21" spans="1:7" ht="15.75" customHeight="1" thickBot="1">
      <c r="A21" s="6" t="s">
        <v>29</v>
      </c>
      <c r="B21" s="14">
        <v>133.63553931527423</v>
      </c>
      <c r="C21" s="14">
        <v>132</v>
      </c>
      <c r="D21" s="35">
        <v>289.9862283310764</v>
      </c>
      <c r="E21" s="9">
        <v>0.46083408886129229</v>
      </c>
      <c r="F21" s="15">
        <f>((E21*100)-(SQRT((((E21*100)*(100-(E21*100)))/$D21))*1.96))</f>
        <v>40.346196909975006</v>
      </c>
      <c r="G21" s="22">
        <f>((E21*100)+(SQRT((((E21*100)*(100-(E21*100)))/$D21))*1.96))</f>
        <v>51.820620862283448</v>
      </c>
    </row>
    <row r="22" spans="1:7" ht="15.75" customHeight="1" thickBot="1">
      <c r="A22" s="6" t="s">
        <v>30</v>
      </c>
      <c r="B22" s="14">
        <v>282.89339511375846</v>
      </c>
      <c r="C22" s="14">
        <v>277</v>
      </c>
      <c r="D22" s="35">
        <v>446.90115859523036</v>
      </c>
      <c r="E22" s="9">
        <v>0.63301110250640935</v>
      </c>
      <c r="F22" s="15">
        <f>((E22*100)-(SQRT((((E22*100)*(100-(E22*100)))/$D22))*1.96))</f>
        <v>58.832397309483355</v>
      </c>
      <c r="G22" s="22">
        <f>((E22*100)+(SQRT((((E22*100)*(100-(E22*100)))/$D22))*1.96))</f>
        <v>67.769823191798508</v>
      </c>
    </row>
    <row r="23" spans="1:7" ht="15.75" customHeight="1" thickBot="1">
      <c r="A23" s="18"/>
      <c r="B23" s="19"/>
      <c r="C23" s="19"/>
      <c r="D23" s="33"/>
      <c r="E23" s="20"/>
      <c r="F23" s="21"/>
      <c r="G23" s="23"/>
    </row>
    <row r="24" spans="1:7" ht="15.75" customHeight="1" thickBot="1">
      <c r="A24" s="6" t="s">
        <v>13</v>
      </c>
      <c r="B24" s="14">
        <v>94.047473577761423</v>
      </c>
      <c r="C24" s="14">
        <v>92</v>
      </c>
      <c r="D24" s="35">
        <v>181.53436905773233</v>
      </c>
      <c r="E24" s="9">
        <v>0.51806979618196736</v>
      </c>
      <c r="F24" s="15">
        <f>((E24*100)-(SQRT((((E24*100)*(100-(E24*100)))/$D24))*1.96))</f>
        <v>44.538177421099924</v>
      </c>
      <c r="G24" s="22">
        <f>((E24*100)+(SQRT((((E24*100)*(100-(E24*100)))/$D24))*1.96))</f>
        <v>59.075781815293546</v>
      </c>
    </row>
    <row r="25" spans="1:7" ht="15.75" customHeight="1" thickBot="1">
      <c r="A25" s="6" t="s">
        <v>51</v>
      </c>
      <c r="B25" s="14">
        <v>127.57280053475438</v>
      </c>
      <c r="C25" s="14">
        <v>123</v>
      </c>
      <c r="D25" s="35">
        <v>287.67690716934118</v>
      </c>
      <c r="E25" s="9">
        <v>0.44345860705342804</v>
      </c>
      <c r="F25" s="15">
        <f>((E25*100)-(SQRT((((E25*100)*(100-(E25*100)))/$D25))*1.96))</f>
        <v>38.604975663182564</v>
      </c>
      <c r="G25" s="22">
        <f>((E25*100)+(SQRT((((E25*100)*(100-(E25*100)))/$D25))*1.96))</f>
        <v>50.086745747503038</v>
      </c>
    </row>
    <row r="26" spans="1:7" ht="15.75" customHeight="1" thickBot="1">
      <c r="A26" s="6" t="s">
        <v>17</v>
      </c>
      <c r="B26" s="14">
        <v>127.57100306539077</v>
      </c>
      <c r="C26" s="14">
        <v>125</v>
      </c>
      <c r="D26" s="35">
        <v>277.09449634500555</v>
      </c>
      <c r="E26" s="9">
        <v>0.46038807969160933</v>
      </c>
      <c r="F26" s="15">
        <f>((E26*100)-(SQRT((((E26*100)*(100-(E26*100)))/$D26))*1.96))</f>
        <v>40.170067233246201</v>
      </c>
      <c r="G26" s="22">
        <f>((E26*100)+(SQRT((((E26*100)*(100-(E26*100)))/$D26))*1.96))</f>
        <v>51.907548705075669</v>
      </c>
    </row>
    <row r="27" spans="1:7" ht="15.75" customHeight="1" thickBot="1">
      <c r="A27" s="6" t="s">
        <v>18</v>
      </c>
      <c r="B27" s="14">
        <v>92.390633509979466</v>
      </c>
      <c r="C27" s="14">
        <v>91</v>
      </c>
      <c r="D27" s="35">
        <v>207.38519062208709</v>
      </c>
      <c r="E27" s="9">
        <v>0.44550256087639661</v>
      </c>
      <c r="F27" s="15">
        <f>((E27*100)-(SQRT((((E27*100)*(100-(E27*100)))/$D27))*1.96))</f>
        <v>37.785656791906</v>
      </c>
      <c r="G27" s="22">
        <f>((E27*100)+(SQRT((((E27*100)*(100-(E27*100)))/$D27))*1.96))</f>
        <v>51.31485538337332</v>
      </c>
    </row>
    <row r="28" spans="1:7" ht="15.75" customHeight="1" thickBot="1">
      <c r="A28" s="24" t="s">
        <v>14</v>
      </c>
      <c r="B28" s="25">
        <v>77.060350727333017</v>
      </c>
      <c r="C28" s="25">
        <v>75</v>
      </c>
      <c r="D28" s="36">
        <v>168.64390657748183</v>
      </c>
      <c r="E28" s="26">
        <v>0.45694120998038185</v>
      </c>
      <c r="F28" s="27">
        <f>((E28*100)-(SQRT((((E28*100)*(100-(E28*100)))/$D28))*1.96))</f>
        <v>38.175739967966798</v>
      </c>
      <c r="G28" s="28">
        <f>((E28*100)+(SQRT((((E28*100)*(100-(E28*100)))/$D28))*1.96))</f>
        <v>53.212502028109576</v>
      </c>
    </row>
    <row r="29" spans="1:7" ht="15" thickTop="1"/>
    <row r="31" spans="1:7" ht="15.75" customHeight="1">
      <c r="A31" s="93" t="s">
        <v>278</v>
      </c>
    </row>
    <row r="32" spans="1:7" ht="15.75" customHeight="1"/>
  </sheetData>
  <hyperlinks>
    <hyperlink ref="A31" location="Contents!A1" display="← Contents page" xr:uid="{C4765A55-D494-45D8-9727-8B910438AA45}"/>
  </hyperlinks>
  <pageMargins left="0.7" right="0.7" top="0.75" bottom="0.75" header="0.3" footer="0.3"/>
  <pageSetup orientation="portrait" horizontalDpi="90" verticalDpi="9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10"/>
  <sheetViews>
    <sheetView workbookViewId="0"/>
  </sheetViews>
  <sheetFormatPr defaultRowHeight="14.5"/>
  <cols>
    <col min="1" max="1" width="24.453125" customWidth="1"/>
    <col min="2" max="7" width="11.54296875" customWidth="1"/>
  </cols>
  <sheetData>
    <row r="1" spans="1:6">
      <c r="A1" s="3" t="s">
        <v>339</v>
      </c>
      <c r="B1" s="3"/>
    </row>
    <row r="2" spans="1:6" ht="15" thickBot="1">
      <c r="A2" s="3"/>
      <c r="B2" s="3"/>
    </row>
    <row r="3" spans="1:6" ht="35.25" customHeight="1" thickTop="1" thickBot="1">
      <c r="A3" s="4"/>
      <c r="B3" s="31" t="s">
        <v>31</v>
      </c>
      <c r="C3" s="12" t="s">
        <v>24</v>
      </c>
      <c r="D3" s="13" t="s">
        <v>1</v>
      </c>
      <c r="E3" s="31" t="s">
        <v>8</v>
      </c>
      <c r="F3" s="12" t="s">
        <v>9</v>
      </c>
    </row>
    <row r="4" spans="1:6" ht="15.75" customHeight="1" thickTop="1" thickBot="1">
      <c r="A4" s="6" t="s">
        <v>16</v>
      </c>
      <c r="B4" s="14">
        <v>185.99875928939872</v>
      </c>
      <c r="C4" s="14">
        <v>181</v>
      </c>
      <c r="D4" s="9">
        <v>0.16534915584853074</v>
      </c>
      <c r="E4" s="15">
        <f>((D4*100)-(SQRT((((D4*100)*(100-(D4*100)))/$B$6))*1.96))</f>
        <v>14.363937455882951</v>
      </c>
      <c r="F4" s="22">
        <f>((D4*100)+(SQRT((((D4*100)*(100-(D4*100)))/$B$6))*1.96))</f>
        <v>18.705893713823198</v>
      </c>
    </row>
    <row r="5" spans="1:6" ht="15.75" customHeight="1" thickBot="1">
      <c r="A5" s="6" t="s">
        <v>15</v>
      </c>
      <c r="B5" s="14">
        <v>938.8860841493206</v>
      </c>
      <c r="C5" s="14">
        <v>911</v>
      </c>
      <c r="D5" s="9">
        <v>0.83465084415147017</v>
      </c>
      <c r="E5" s="15">
        <f>((D5*100)-(SQRT((((D5*100)*(100-(D5*100)))/$B$6))*1.96))</f>
        <v>81.294106286176898</v>
      </c>
      <c r="F5" s="22">
        <f>((D5*100)+(SQRT((((D5*100)*(100-(D5*100)))/$B$6))*1.96))</f>
        <v>85.636062544117138</v>
      </c>
    </row>
    <row r="6" spans="1:6" ht="15.75" customHeight="1" thickBot="1">
      <c r="A6" s="7" t="s">
        <v>7</v>
      </c>
      <c r="B6" s="8">
        <v>1124.8848434387182</v>
      </c>
      <c r="C6" s="8">
        <v>1092</v>
      </c>
      <c r="D6" s="10">
        <v>1</v>
      </c>
      <c r="E6" s="10"/>
      <c r="F6" s="50"/>
    </row>
    <row r="7" spans="1:6" ht="15.75" customHeight="1" thickTop="1"/>
    <row r="9" spans="1:6" ht="15.75" customHeight="1">
      <c r="A9" s="93" t="s">
        <v>278</v>
      </c>
    </row>
    <row r="10" spans="1:6" ht="15.75" customHeight="1"/>
  </sheetData>
  <hyperlinks>
    <hyperlink ref="A9" location="Contents!A1" display="← Contents page" xr:uid="{A9E51830-BE4C-482C-97D4-DF7C3669191D}"/>
  </hyperlinks>
  <pageMargins left="0.7" right="0.7" top="0.75" bottom="0.75" header="0.3" footer="0.3"/>
  <pageSetup orientation="portrait" horizontalDpi="90" verticalDpi="9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F12"/>
  <sheetViews>
    <sheetView workbookViewId="0">
      <selection activeCell="A2" sqref="A2"/>
    </sheetView>
  </sheetViews>
  <sheetFormatPr defaultRowHeight="14.5"/>
  <cols>
    <col min="1" max="1" width="22.7265625" customWidth="1"/>
    <col min="2" max="6" width="11.54296875" customWidth="1"/>
  </cols>
  <sheetData>
    <row r="1" spans="1:6">
      <c r="A1" s="3" t="s">
        <v>340</v>
      </c>
    </row>
    <row r="2" spans="1:6" ht="15" thickBot="1">
      <c r="A2" s="16"/>
    </row>
    <row r="3" spans="1:6" ht="35.25" customHeight="1" thickTop="1" thickBot="1">
      <c r="A3" s="4"/>
      <c r="B3" s="31" t="s">
        <v>31</v>
      </c>
      <c r="C3" s="12" t="s">
        <v>24</v>
      </c>
      <c r="D3" s="13" t="s">
        <v>1</v>
      </c>
      <c r="E3" s="31" t="s">
        <v>8</v>
      </c>
      <c r="F3" s="12" t="s">
        <v>9</v>
      </c>
    </row>
    <row r="4" spans="1:6" ht="15.5" thickTop="1" thickBot="1">
      <c r="A4" s="30" t="s">
        <v>52</v>
      </c>
      <c r="B4" s="14">
        <v>252.88008367053635</v>
      </c>
      <c r="C4" s="14">
        <v>246</v>
      </c>
      <c r="D4" s="9">
        <v>0.49020051412327975</v>
      </c>
      <c r="E4" s="15">
        <f>((D4*100)-(SQRT((((D4*100)*(100-(D4*100)))/$B$9))*1.96))</f>
        <v>44.706130120416674</v>
      </c>
      <c r="F4" s="22">
        <f>((D4*100)+(SQRT((((D4*100)*(100-(D4*100)))/$B$9))*1.96))</f>
        <v>53.333972704239272</v>
      </c>
    </row>
    <row r="5" spans="1:6" ht="15" thickBot="1">
      <c r="A5" s="30" t="s">
        <v>53</v>
      </c>
      <c r="B5" s="14">
        <v>169.23973286098291</v>
      </c>
      <c r="C5" s="14">
        <v>163</v>
      </c>
      <c r="D5" s="9">
        <v>0.32806618399662596</v>
      </c>
      <c r="E5" s="15">
        <f>((D5*100)-(SQRT((((D5*100)*(100-(D5*100)))/$B$9))*1.96))</f>
        <v>28.754989857940807</v>
      </c>
      <c r="F5" s="22">
        <f>((D5*100)+(SQRT((((D5*100)*(100-(D5*100)))/$B$9))*1.96))</f>
        <v>36.858246941384387</v>
      </c>
    </row>
    <row r="6" spans="1:6" ht="15" thickBot="1">
      <c r="A6" s="30" t="s">
        <v>54</v>
      </c>
      <c r="B6" s="14">
        <v>76.999947016035833</v>
      </c>
      <c r="C6" s="14">
        <v>77</v>
      </c>
      <c r="D6" s="9">
        <v>0.14926210505332838</v>
      </c>
      <c r="E6" s="15">
        <f>((D6*100)-(SQRT((((D6*100)*(100-(D6*100)))/$B$9))*1.96))</f>
        <v>11.851117116809807</v>
      </c>
      <c r="F6" s="22">
        <f>((D6*100)+(SQRT((((D6*100)*(100-(D6*100)))/$B$9))*1.96))</f>
        <v>18.001303893855869</v>
      </c>
    </row>
    <row r="7" spans="1:6" ht="15" thickBot="1">
      <c r="A7" s="30" t="s">
        <v>55</v>
      </c>
      <c r="B7" s="14">
        <v>12.750486656918261</v>
      </c>
      <c r="C7" s="14">
        <v>13</v>
      </c>
      <c r="D7" s="9">
        <v>2.4716438810920824E-2</v>
      </c>
      <c r="E7" s="15">
        <f>((D7*100)-(SQRT((((D7*100)*(100-(D7*100)))/$B$9))*1.96))</f>
        <v>1.131831336273373</v>
      </c>
      <c r="F7" s="22">
        <f>((D7*100)+(SQRT((((D7*100)*(100-(D7*100)))/$B$9))*1.96))</f>
        <v>3.8114564259107917</v>
      </c>
    </row>
    <row r="8" spans="1:6" ht="15" thickBot="1">
      <c r="A8" s="30" t="s">
        <v>56</v>
      </c>
      <c r="B8" s="14">
        <v>4.0004524666811152</v>
      </c>
      <c r="C8" s="14">
        <v>4</v>
      </c>
      <c r="D8" s="9">
        <v>7.7547580158496632E-3</v>
      </c>
      <c r="E8" s="15">
        <f>((D8*100)-(SQRT((((D8*100)*(100-(D8*100)))/$B$9))*1.96))</f>
        <v>1.8504740116983664E-2</v>
      </c>
      <c r="F8" s="22">
        <f>((D8*100)+(SQRT((((D8*100)*(100-(D8*100)))/$B$9))*1.96))</f>
        <v>1.5324468630529489</v>
      </c>
    </row>
    <row r="9" spans="1:6" ht="15" thickBot="1">
      <c r="A9" s="7" t="s">
        <v>7</v>
      </c>
      <c r="B9" s="8">
        <v>515.87070267115212</v>
      </c>
      <c r="C9" s="8">
        <v>503</v>
      </c>
      <c r="D9" s="10">
        <v>1</v>
      </c>
      <c r="E9" s="10"/>
      <c r="F9" s="50"/>
    </row>
    <row r="10" spans="1:6" ht="15" thickTop="1"/>
    <row r="12" spans="1:6">
      <c r="A12" s="93" t="s">
        <v>278</v>
      </c>
    </row>
  </sheetData>
  <hyperlinks>
    <hyperlink ref="A12" location="Contents!A1" display="← Contents page" xr:uid="{7F548BE3-25E1-4858-B785-8AA0E84F0D7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4"/>
  <sheetViews>
    <sheetView zoomScaleNormal="100" workbookViewId="0"/>
  </sheetViews>
  <sheetFormatPr defaultRowHeight="14.5"/>
  <cols>
    <col min="1" max="1" width="19.7265625" customWidth="1"/>
    <col min="2" max="7" width="11.54296875" customWidth="1"/>
  </cols>
  <sheetData>
    <row r="1" spans="1:10">
      <c r="A1" s="3" t="s">
        <v>22</v>
      </c>
      <c r="B1" s="3"/>
    </row>
    <row r="2" spans="1:10" ht="15" thickBot="1">
      <c r="A2" s="3"/>
      <c r="B2" s="3"/>
    </row>
    <row r="3" spans="1:10" ht="35.25" customHeight="1" thickTop="1" thickBot="1">
      <c r="A3" s="4"/>
      <c r="B3" s="31" t="s">
        <v>31</v>
      </c>
      <c r="C3" s="12" t="s">
        <v>24</v>
      </c>
      <c r="D3" s="13" t="s">
        <v>1</v>
      </c>
      <c r="E3" s="11" t="s">
        <v>8</v>
      </c>
      <c r="F3" s="12" t="s">
        <v>9</v>
      </c>
    </row>
    <row r="4" spans="1:10" ht="15.5" thickTop="1" thickBot="1">
      <c r="A4" s="6" t="s">
        <v>2</v>
      </c>
      <c r="B4" s="14">
        <v>70.639814564610674</v>
      </c>
      <c r="C4" s="14">
        <v>66</v>
      </c>
      <c r="D4" s="9">
        <v>1.8989054011286598E-2</v>
      </c>
      <c r="E4" s="15">
        <f>((D4*100)-(SQRT((((D4*100)*(100-(D4*100)))/$B$9))*1.96))</f>
        <v>1.4603024469811503</v>
      </c>
      <c r="F4" s="22">
        <f>((D4*100)+(SQRT((((D4*100)*(100-(D4*100)))/$B$9))*1.96))</f>
        <v>2.3375083552761695</v>
      </c>
    </row>
    <row r="5" spans="1:10" ht="15" thickBot="1">
      <c r="A5" s="6" t="s">
        <v>3</v>
      </c>
      <c r="B5" s="14">
        <v>55.695888122381774</v>
      </c>
      <c r="C5" s="14">
        <v>57</v>
      </c>
      <c r="D5" s="9">
        <v>1.4971899831293253E-2</v>
      </c>
      <c r="E5" s="15">
        <f t="shared" ref="E5:E8" si="0">((D5*100)-(SQRT((((D5*100)*(100-(D5*100)))/$B$9))*1.96))</f>
        <v>1.1069374530465486</v>
      </c>
      <c r="F5" s="22">
        <f t="shared" ref="F5:F8" si="1">((D5*100)+(SQRT((((D5*100)*(100-(D5*100)))/$B$9))*1.96))</f>
        <v>1.8874425132121022</v>
      </c>
    </row>
    <row r="6" spans="1:10" ht="15" thickBot="1">
      <c r="A6" s="6" t="s">
        <v>4</v>
      </c>
      <c r="B6" s="14">
        <v>77.240902277625565</v>
      </c>
      <c r="C6" s="14">
        <v>76</v>
      </c>
      <c r="D6" s="9">
        <v>2.0763526550438404E-2</v>
      </c>
      <c r="E6" s="15">
        <f t="shared" si="0"/>
        <v>1.6181292055481682</v>
      </c>
      <c r="F6" s="22">
        <f t="shared" si="1"/>
        <v>2.5345761045395125</v>
      </c>
    </row>
    <row r="7" spans="1:10" ht="15" thickBot="1">
      <c r="A7" s="6" t="s">
        <v>5</v>
      </c>
      <c r="B7" s="14">
        <v>78.763793521861189</v>
      </c>
      <c r="C7" s="14">
        <v>74</v>
      </c>
      <c r="D7" s="9">
        <v>2.1172902824545911E-2</v>
      </c>
      <c r="E7" s="15">
        <f t="shared" si="0"/>
        <v>1.6546684176376396</v>
      </c>
      <c r="F7" s="22">
        <f t="shared" si="1"/>
        <v>2.5799121472715423</v>
      </c>
    </row>
    <row r="8" spans="1:10" ht="15" thickBot="1">
      <c r="A8" s="6" t="s">
        <v>6</v>
      </c>
      <c r="B8" s="14">
        <v>3437.6877041575026</v>
      </c>
      <c r="C8" s="14">
        <v>3450</v>
      </c>
      <c r="D8" s="9">
        <v>0.92410261678243277</v>
      </c>
      <c r="E8" s="15">
        <f t="shared" si="0"/>
        <v>91.559208961715115</v>
      </c>
      <c r="F8" s="22">
        <f t="shared" si="1"/>
        <v>93.261314394771432</v>
      </c>
    </row>
    <row r="9" spans="1:10" ht="15" thickBot="1">
      <c r="A9" s="7" t="s">
        <v>7</v>
      </c>
      <c r="B9" s="8">
        <v>3720.0281026439939</v>
      </c>
      <c r="C9" s="8">
        <v>3723</v>
      </c>
      <c r="D9" s="10">
        <v>1</v>
      </c>
      <c r="E9" s="10"/>
      <c r="F9" s="50"/>
    </row>
    <row r="10" spans="1:10" ht="15" thickTop="1"/>
    <row r="11" spans="1:10" ht="15" thickBot="1">
      <c r="A11" s="16" t="s">
        <v>21</v>
      </c>
      <c r="B11" s="16"/>
    </row>
    <row r="12" spans="1:10" ht="27" thickTop="1" thickBot="1">
      <c r="A12" s="4"/>
      <c r="B12" s="11" t="s">
        <v>31</v>
      </c>
      <c r="C12" s="12" t="s">
        <v>24</v>
      </c>
      <c r="D12" s="32" t="s">
        <v>25</v>
      </c>
      <c r="E12" s="31" t="s">
        <v>1</v>
      </c>
      <c r="F12" s="11" t="s">
        <v>8</v>
      </c>
      <c r="G12" s="12" t="s">
        <v>9</v>
      </c>
      <c r="I12" s="17"/>
      <c r="J12" s="37"/>
    </row>
    <row r="13" spans="1:10" ht="15.5" thickTop="1" thickBot="1">
      <c r="A13" s="6" t="s">
        <v>12</v>
      </c>
      <c r="B13" s="14">
        <v>282.34039848647922</v>
      </c>
      <c r="C13" s="14">
        <v>273</v>
      </c>
      <c r="D13" s="44">
        <v>3720.0281026439939</v>
      </c>
      <c r="E13" s="9">
        <v>7.5897383217564132E-2</v>
      </c>
      <c r="F13" s="15">
        <f>((E13*100)-(SQRT((((E13*100)*(100-(E13*100)))/$D13))*1.96))</f>
        <v>6.7386856052282722</v>
      </c>
      <c r="G13" s="22">
        <f>((E13*100)+(SQRT((((E13*100)*(100-(E13*100)))/$D13))*1.96))</f>
        <v>8.4407910382845532</v>
      </c>
      <c r="I13" s="17"/>
    </row>
    <row r="14" spans="1:10" ht="15" thickBot="1">
      <c r="A14" s="18"/>
      <c r="B14" s="19"/>
      <c r="C14" s="19"/>
      <c r="D14" s="47"/>
      <c r="E14" s="20"/>
      <c r="F14" s="21"/>
      <c r="G14" s="23"/>
      <c r="I14" s="17"/>
    </row>
    <row r="15" spans="1:10" ht="15" thickBot="1">
      <c r="A15" s="6" t="s">
        <v>10</v>
      </c>
      <c r="B15" s="14">
        <v>165.55194537729415</v>
      </c>
      <c r="C15" s="14">
        <v>142</v>
      </c>
      <c r="D15" s="48">
        <v>1882.5434875546855</v>
      </c>
      <c r="E15" s="9">
        <v>8.7940568954577775E-2</v>
      </c>
      <c r="F15" s="15">
        <f>((E15*100)-(SQRT((((E15*100)*(100-(E15*100)))/$D15))*1.96))</f>
        <v>7.5147057348720567</v>
      </c>
      <c r="G15" s="22">
        <f>((E15*100)+(SQRT((((E15*100)*(100-(E15*100)))/$D15))*1.96))</f>
        <v>10.073408056043498</v>
      </c>
    </row>
    <row r="16" spans="1:10" ht="15" thickBot="1">
      <c r="A16" s="6" t="s">
        <v>11</v>
      </c>
      <c r="B16" s="14">
        <v>116.78845310918504</v>
      </c>
      <c r="C16" s="14">
        <v>131</v>
      </c>
      <c r="D16" s="48">
        <v>1837.4846150892604</v>
      </c>
      <c r="E16" s="9">
        <v>6.3558873990088763E-2</v>
      </c>
      <c r="F16" s="15">
        <f>((E16*100)-(SQRT((((E16*100)*(100-(E16*100)))/$D16))*1.96))</f>
        <v>5.2403797510343795</v>
      </c>
      <c r="G16" s="22">
        <f>((E16*100)+(SQRT((((E16*100)*(100-(E16*100)))/$D16))*1.96))</f>
        <v>7.4713950469833739</v>
      </c>
    </row>
    <row r="17" spans="1:7" ht="15" thickBot="1">
      <c r="A17" s="18"/>
      <c r="B17" s="19"/>
      <c r="C17" s="19"/>
      <c r="D17" s="47"/>
      <c r="E17" s="20"/>
      <c r="F17" s="21"/>
      <c r="G17" s="23"/>
    </row>
    <row r="18" spans="1:7" ht="15" thickBot="1">
      <c r="A18" s="6" t="s">
        <v>26</v>
      </c>
      <c r="B18" s="14">
        <v>8.6070764602595489</v>
      </c>
      <c r="C18" s="14">
        <v>9</v>
      </c>
      <c r="D18" s="48">
        <v>760.55308928183001</v>
      </c>
      <c r="E18" s="9">
        <v>1.1316864767963775E-2</v>
      </c>
      <c r="F18" s="15">
        <f>((E18*100)-(SQRT((((E18*100)*(100-(E18*100)))/$D18))*1.96))</f>
        <v>0.37992004382725197</v>
      </c>
      <c r="G18" s="22">
        <f>((E18*100)+(SQRT((((E18*100)*(100-(E18*100)))/$D18))*1.96))</f>
        <v>1.8834529097655031</v>
      </c>
    </row>
    <row r="19" spans="1:7" ht="15" thickBot="1">
      <c r="A19" s="6" t="s">
        <v>27</v>
      </c>
      <c r="B19" s="14">
        <v>22.09655377348551</v>
      </c>
      <c r="C19" s="14">
        <v>23</v>
      </c>
      <c r="D19" s="48">
        <v>746.63027722328911</v>
      </c>
      <c r="E19" s="9">
        <v>2.9595041143606421E-2</v>
      </c>
      <c r="F19" s="15">
        <f>((E19*100)-(SQRT((((E19*100)*(100-(E19*100)))/$D19))*1.96))</f>
        <v>1.7439081481159306</v>
      </c>
      <c r="G19" s="22">
        <f>((E19*100)+(SQRT((((E19*100)*(100-(E19*100)))/$D19))*1.96))</f>
        <v>4.175100080605354</v>
      </c>
    </row>
    <row r="20" spans="1:7" ht="15" thickBot="1">
      <c r="A20" s="6" t="s">
        <v>28</v>
      </c>
      <c r="B20" s="14">
        <v>36.209042282319722</v>
      </c>
      <c r="C20" s="14">
        <v>34</v>
      </c>
      <c r="D20" s="48">
        <v>750.7031251998734</v>
      </c>
      <c r="E20" s="9">
        <v>4.8233504120126218E-2</v>
      </c>
      <c r="F20" s="15">
        <f>((E20*100)-(SQRT((((E20*100)*(100-(E20*100)))/$D20))*1.96))</f>
        <v>3.2906348290407159</v>
      </c>
      <c r="G20" s="22">
        <f>((E20*100)+(SQRT((((E20*100)*(100-(E20*100)))/$D20))*1.96))</f>
        <v>6.3560659949845277</v>
      </c>
    </row>
    <row r="21" spans="1:7" ht="15" thickBot="1">
      <c r="A21" s="6" t="s">
        <v>29</v>
      </c>
      <c r="B21" s="14">
        <v>63.912184011401955</v>
      </c>
      <c r="C21" s="14">
        <v>60</v>
      </c>
      <c r="D21" s="48">
        <v>750.30920625223894</v>
      </c>
      <c r="E21" s="9">
        <v>8.5181127299024453E-2</v>
      </c>
      <c r="F21" s="15">
        <f>((E21*100)-(SQRT((((E21*100)*(100-(E21*100)))/$D21))*1.96))</f>
        <v>6.5206661047063452</v>
      </c>
      <c r="G21" s="22">
        <f>((E21*100)+(SQRT((((E21*100)*(100-(E21*100)))/$D21))*1.96))</f>
        <v>10.515559355098544</v>
      </c>
    </row>
    <row r="22" spans="1:7" ht="15" thickBot="1">
      <c r="A22" s="6" t="s">
        <v>30</v>
      </c>
      <c r="B22" s="14">
        <v>151.51554195901249</v>
      </c>
      <c r="C22" s="14">
        <v>147</v>
      </c>
      <c r="D22" s="48">
        <v>711.83240468671545</v>
      </c>
      <c r="E22" s="9">
        <v>0.21285283019069073</v>
      </c>
      <c r="F22" s="15">
        <f>((E22*100)-(SQRT((((E22*100)*(100-(E22*100)))/$D22))*1.96))</f>
        <v>18.27827298131221</v>
      </c>
      <c r="G22" s="22">
        <f>((E22*100)+(SQRT((((E22*100)*(100-(E22*100)))/$D22))*1.96))</f>
        <v>24.292293056825937</v>
      </c>
    </row>
    <row r="23" spans="1:7" ht="15" thickBot="1">
      <c r="A23" s="18"/>
      <c r="B23" s="19"/>
      <c r="C23" s="19"/>
      <c r="D23" s="47"/>
      <c r="E23" s="20"/>
      <c r="F23" s="21"/>
      <c r="G23" s="23"/>
    </row>
    <row r="24" spans="1:7" ht="15" thickBot="1">
      <c r="A24" s="6" t="s">
        <v>13</v>
      </c>
      <c r="B24" s="14">
        <v>60.876524999061132</v>
      </c>
      <c r="C24" s="14">
        <v>60</v>
      </c>
      <c r="D24" s="48">
        <v>536.09351896459293</v>
      </c>
      <c r="E24" s="9">
        <v>0.11355579361719872</v>
      </c>
      <c r="F24" s="15">
        <f>((E24*100)-(SQRT((((E24*100)*(100-(E24*100)))/$D24))*1.96))</f>
        <v>8.6698258994293127</v>
      </c>
      <c r="G24" s="22">
        <f>((E24*100)+(SQRT((((E24*100)*(100-(E24*100)))/$D24))*1.96))</f>
        <v>14.041332824010432</v>
      </c>
    </row>
    <row r="25" spans="1:7" ht="15" thickBot="1">
      <c r="A25" s="6" t="s">
        <v>51</v>
      </c>
      <c r="B25" s="14">
        <v>82.068152965805155</v>
      </c>
      <c r="C25" s="14">
        <v>77</v>
      </c>
      <c r="D25" s="48">
        <v>919.60992943115787</v>
      </c>
      <c r="E25" s="9">
        <v>8.9242351935640771E-2</v>
      </c>
      <c r="F25" s="15">
        <f>((E25*100)-(SQRT((((E25*100)*(100-(E25*100)))/$D25))*1.96))</f>
        <v>7.0815923595122818</v>
      </c>
      <c r="G25" s="22">
        <f>((E25*100)+(SQRT((((E25*100)*(100-(E25*100)))/$D25))*1.96))</f>
        <v>10.766878027615871</v>
      </c>
    </row>
    <row r="26" spans="1:7" ht="15" thickBot="1">
      <c r="A26" s="6" t="s">
        <v>17</v>
      </c>
      <c r="B26" s="14">
        <v>71.575330123156732</v>
      </c>
      <c r="C26" s="14">
        <v>68</v>
      </c>
      <c r="D26" s="48">
        <v>1012.3435429114755</v>
      </c>
      <c r="E26" s="9">
        <v>7.0702609429707824E-2</v>
      </c>
      <c r="F26" s="15">
        <f>((E26*100)-(SQRT((((E26*100)*(100-(E26*100)))/$D26))*1.96))</f>
        <v>5.4912425350866094</v>
      </c>
      <c r="G26" s="22">
        <f>((E26*100)+(SQRT((((E26*100)*(100-(E26*100)))/$D26))*1.96))</f>
        <v>8.6492793508549557</v>
      </c>
    </row>
    <row r="27" spans="1:7" ht="15" thickBot="1">
      <c r="A27" s="6" t="s">
        <v>18</v>
      </c>
      <c r="B27" s="14">
        <v>38.492501523958275</v>
      </c>
      <c r="C27" s="14">
        <v>39</v>
      </c>
      <c r="D27" s="48">
        <v>709.47917512008655</v>
      </c>
      <c r="E27" s="9">
        <v>5.4254589667755967E-2</v>
      </c>
      <c r="F27" s="15">
        <f>((E27*100)-(SQRT((((E27*100)*(100-(E27*100)))/$D27))*1.96))</f>
        <v>3.7586278171126204</v>
      </c>
      <c r="G27" s="22">
        <f>((E27*100)+(SQRT((((E27*100)*(100-(E27*100)))/$D27))*1.96))</f>
        <v>7.0922901164385728</v>
      </c>
    </row>
    <row r="28" spans="1:7" ht="15.75" customHeight="1" thickBot="1">
      <c r="A28" s="6" t="s">
        <v>14</v>
      </c>
      <c r="B28" s="14">
        <v>29.327888874497901</v>
      </c>
      <c r="C28" s="14">
        <v>29</v>
      </c>
      <c r="D28" s="48">
        <v>537.77564238340449</v>
      </c>
      <c r="E28" s="9">
        <v>5.4535547100120846E-2</v>
      </c>
      <c r="F28" s="15">
        <f>((E28*100)-(SQRT((((E28*100)*(100-(E28*100)))/$D28))*1.96))</f>
        <v>3.5343648198079367</v>
      </c>
      <c r="G28" s="22">
        <f>((E28*100)+(SQRT((((E28*100)*(100-(E28*100)))/$D28))*1.96))</f>
        <v>7.3727446002162313</v>
      </c>
    </row>
    <row r="29" spans="1:7" ht="15.75" customHeight="1" thickBot="1">
      <c r="A29" s="18"/>
      <c r="B29" s="19"/>
      <c r="C29" s="19"/>
      <c r="D29" s="47"/>
      <c r="E29" s="20"/>
      <c r="F29" s="21"/>
      <c r="G29" s="23"/>
    </row>
    <row r="30" spans="1:7" ht="15.75" customHeight="1" thickBot="1">
      <c r="A30" s="6" t="s">
        <v>19</v>
      </c>
      <c r="B30" s="14">
        <v>149.38376290583903</v>
      </c>
      <c r="C30" s="14">
        <v>143</v>
      </c>
      <c r="D30" s="48">
        <v>1745.0621176347545</v>
      </c>
      <c r="E30" s="9">
        <v>8.5603693642901824E-2</v>
      </c>
      <c r="F30" s="15">
        <f>((E30*100)-(SQRT((((E30*100)*(100-(E30*100)))/$D30))*1.96))</f>
        <v>7.2476735224925122</v>
      </c>
      <c r="G30" s="22">
        <f>((E30*100)+(SQRT((((E30*100)*(100-(E30*100)))/$D30))*1.96))</f>
        <v>9.8730652060878512</v>
      </c>
    </row>
    <row r="31" spans="1:7" ht="15" thickBot="1">
      <c r="A31" s="24" t="s">
        <v>20</v>
      </c>
      <c r="B31" s="25">
        <v>132.95663558064021</v>
      </c>
      <c r="C31" s="25">
        <v>130</v>
      </c>
      <c r="D31" s="49">
        <v>1970.2396911759588</v>
      </c>
      <c r="E31" s="26">
        <v>6.7482467324208456E-2</v>
      </c>
      <c r="F31" s="27">
        <f>((E31*100)-(SQRT((((E31*100)*(100-(E31*100)))/$D31))*1.96))</f>
        <v>5.640550907129688</v>
      </c>
      <c r="G31" s="28">
        <f>((E31*100)+(SQRT((((E31*100)*(100-(E31*100)))/$D31))*1.96))</f>
        <v>7.8559425577120034</v>
      </c>
    </row>
    <row r="32" spans="1:7" ht="15" thickTop="1"/>
    <row r="34" spans="1:1">
      <c r="A34" s="93" t="s">
        <v>278</v>
      </c>
    </row>
  </sheetData>
  <hyperlinks>
    <hyperlink ref="A34" location="Contents!A1" display="← Contents page" xr:uid="{67C118F7-5E92-49EB-9B51-6683A4E723A6}"/>
  </hyperlinks>
  <pageMargins left="0.7" right="0.7" top="0.75" bottom="0.75" header="0.3" footer="0.3"/>
  <pageSetup orientation="portrait" horizontalDpi="90" verticalDpi="9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F13"/>
  <sheetViews>
    <sheetView workbookViewId="0"/>
  </sheetViews>
  <sheetFormatPr defaultRowHeight="14.5"/>
  <cols>
    <col min="1" max="1" width="34.453125" customWidth="1"/>
    <col min="2" max="6" width="11.54296875" customWidth="1"/>
  </cols>
  <sheetData>
    <row r="1" spans="1:6">
      <c r="A1" s="3" t="s">
        <v>341</v>
      </c>
    </row>
    <row r="2" spans="1:6" ht="15" thickBot="1">
      <c r="A2" s="16"/>
    </row>
    <row r="3" spans="1:6" ht="35.25" customHeight="1" thickTop="1" thickBot="1">
      <c r="A3" s="4"/>
      <c r="B3" s="31" t="s">
        <v>31</v>
      </c>
      <c r="C3" s="12" t="s">
        <v>24</v>
      </c>
      <c r="D3" s="13" t="s">
        <v>1</v>
      </c>
      <c r="E3" s="31" t="s">
        <v>8</v>
      </c>
      <c r="F3" s="12" t="s">
        <v>9</v>
      </c>
    </row>
    <row r="4" spans="1:6" ht="15.5" thickTop="1" thickBot="1">
      <c r="A4" s="30" t="s">
        <v>15</v>
      </c>
      <c r="B4" s="14">
        <v>911.22594768051715</v>
      </c>
      <c r="C4" s="14">
        <v>882</v>
      </c>
      <c r="D4" s="9">
        <v>0.81050113566685322</v>
      </c>
      <c r="E4" s="15">
        <f>((D4*100)-(SQRT((((D4*100)*(100-(D4*100)))/$B$9))*1.96))</f>
        <v>78.759246094068018</v>
      </c>
      <c r="F4" s="22">
        <f>((D4*100)+(SQRT((((D4*100)*(100-(D4*100)))/$B$9))*1.96))</f>
        <v>83.340981039302633</v>
      </c>
    </row>
    <row r="5" spans="1:6" ht="15" thickBot="1">
      <c r="A5" s="30" t="s">
        <v>266</v>
      </c>
      <c r="B5" s="14">
        <v>143.59766914644956</v>
      </c>
      <c r="C5" s="14">
        <v>140</v>
      </c>
      <c r="D5" s="9">
        <v>0.12772471440103927</v>
      </c>
      <c r="E5" s="15">
        <f>((D5*100)-(SQRT((((D5*100)*(100-(D5*100)))/$B$9))*1.96))</f>
        <v>10.82135090336636</v>
      </c>
      <c r="F5" s="22">
        <f>((D5*100)+(SQRT((((D5*100)*(100-(D5*100)))/$B$9))*1.96))</f>
        <v>14.723591976841496</v>
      </c>
    </row>
    <row r="6" spans="1:6" ht="15" thickBot="1">
      <c r="A6" s="30" t="s">
        <v>63</v>
      </c>
      <c r="B6" s="14">
        <v>85.487571149994764</v>
      </c>
      <c r="C6" s="14">
        <v>84</v>
      </c>
      <c r="D6" s="9">
        <v>7.6037972446724597E-2</v>
      </c>
      <c r="E6" s="15">
        <f>((D6*100)-(SQRT((((D6*100)*(100-(D6*100)))/$B$9))*1.96))</f>
        <v>6.0544021675874102</v>
      </c>
      <c r="F6" s="22">
        <f>((D6*100)+(SQRT((((D6*100)*(100-(D6*100)))/$B$9))*1.96))</f>
        <v>9.1531923217575084</v>
      </c>
    </row>
    <row r="7" spans="1:6" ht="15" thickBot="1">
      <c r="A7" s="30" t="s">
        <v>64</v>
      </c>
      <c r="B7" s="14">
        <v>36.46186103991284</v>
      </c>
      <c r="C7" s="14">
        <v>36</v>
      </c>
      <c r="D7" s="9">
        <v>3.243145111989023E-2</v>
      </c>
      <c r="E7" s="15">
        <f>((D7*100)-(SQRT((((D7*100)*(100-(D7*100)))/$B$9))*1.96))</f>
        <v>2.2076598824878699</v>
      </c>
      <c r="F7" s="22">
        <f>((D7*100)+(SQRT((((D7*100)*(100-(D7*100)))/$B$9))*1.96))</f>
        <v>4.2786303414901763</v>
      </c>
    </row>
    <row r="8" spans="1:6" ht="15" thickBot="1">
      <c r="A8" s="30" t="s">
        <v>65</v>
      </c>
      <c r="B8" s="14">
        <v>4.5909445562858933</v>
      </c>
      <c r="C8" s="14">
        <v>5</v>
      </c>
      <c r="D8" s="9">
        <v>4.0834721466446577E-3</v>
      </c>
      <c r="E8" s="15">
        <f>((D8*100)-(SQRT((((D8*100)*(100-(D8*100)))/$B$9))*1.96))</f>
        <v>3.5572784577436012E-2</v>
      </c>
      <c r="F8" s="22">
        <f>((D8*100)+(SQRT((((D8*100)*(100-(D8*100)))/$B$9))*1.96))</f>
        <v>0.78112164475149548</v>
      </c>
    </row>
    <row r="9" spans="1:6" ht="15" thickBot="1">
      <c r="A9" s="7" t="s">
        <v>7</v>
      </c>
      <c r="B9" s="8">
        <v>1124.2747327316092</v>
      </c>
      <c r="C9" s="8">
        <v>1091</v>
      </c>
      <c r="D9" s="10"/>
      <c r="E9" s="10"/>
      <c r="F9" s="50"/>
    </row>
    <row r="10" spans="1:6" ht="15" thickTop="1">
      <c r="A10" s="51" t="s">
        <v>122</v>
      </c>
    </row>
    <row r="13" spans="1:6">
      <c r="A13" s="93" t="s">
        <v>278</v>
      </c>
    </row>
  </sheetData>
  <hyperlinks>
    <hyperlink ref="A13" location="Contents!A1" display="← Contents page" xr:uid="{25B8F637-2A0A-4893-9A4F-88DAEBE2988E}"/>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19"/>
  <sheetViews>
    <sheetView workbookViewId="0">
      <selection activeCell="A18" sqref="A18"/>
    </sheetView>
  </sheetViews>
  <sheetFormatPr defaultRowHeight="14.5"/>
  <cols>
    <col min="1" max="1" width="45.1796875" customWidth="1"/>
    <col min="2" max="7" width="11.54296875" customWidth="1"/>
  </cols>
  <sheetData>
    <row r="1" spans="1:10">
      <c r="A1" s="3" t="s">
        <v>342</v>
      </c>
      <c r="B1" s="3"/>
    </row>
    <row r="2" spans="1:10">
      <c r="A2" s="3"/>
      <c r="B2" s="3"/>
    </row>
    <row r="3" spans="1:10" ht="15" thickBot="1">
      <c r="A3" s="3" t="s">
        <v>300</v>
      </c>
      <c r="B3" s="3"/>
    </row>
    <row r="4" spans="1:10" ht="35.25" customHeight="1" thickTop="1" thickBot="1">
      <c r="A4" s="13"/>
      <c r="B4" s="31" t="s">
        <v>31</v>
      </c>
      <c r="C4" s="12" t="s">
        <v>24</v>
      </c>
      <c r="D4" s="32" t="s">
        <v>25</v>
      </c>
      <c r="E4" s="31" t="s">
        <v>1</v>
      </c>
      <c r="F4" s="31" t="s">
        <v>8</v>
      </c>
      <c r="G4" s="12" t="s">
        <v>9</v>
      </c>
      <c r="I4" s="17"/>
      <c r="J4" s="37"/>
    </row>
    <row r="5" spans="1:10" ht="15.75" customHeight="1" thickTop="1" thickBot="1">
      <c r="A5" s="6" t="s">
        <v>158</v>
      </c>
      <c r="B5" s="14">
        <v>301.36173399008374</v>
      </c>
      <c r="C5" s="14">
        <v>298</v>
      </c>
      <c r="D5" s="44">
        <v>1129.2584027499672</v>
      </c>
      <c r="E5" s="9">
        <v>0.26686693962711139</v>
      </c>
      <c r="F5" s="15">
        <f t="shared" ref="F5:F15" si="0">((E5*100)-(SQRT((((E5*100)*(100-(E5*100)))/$D5))*1.96))</f>
        <v>24.106821744708817</v>
      </c>
      <c r="G5" s="22">
        <f t="shared" ref="G5:G15" si="1">((E5*100)+(SQRT((((E5*100)*(100-(E5*100)))/$D5))*1.96))</f>
        <v>29.266566180713461</v>
      </c>
      <c r="I5" s="17"/>
    </row>
    <row r="6" spans="1:10" ht="15.75" customHeight="1" thickBot="1">
      <c r="A6" s="6" t="s">
        <v>160</v>
      </c>
      <c r="B6" s="14">
        <v>284.59248599364031</v>
      </c>
      <c r="C6" s="14">
        <v>285</v>
      </c>
      <c r="D6" s="48">
        <v>1127.5647996437938</v>
      </c>
      <c r="E6" s="9">
        <v>0.25239568145754926</v>
      </c>
      <c r="F6" s="15">
        <f t="shared" si="0"/>
        <v>22.704076539501191</v>
      </c>
      <c r="G6" s="22">
        <f t="shared" si="1"/>
        <v>27.775059752008662</v>
      </c>
    </row>
    <row r="7" spans="1:10" ht="15.75" customHeight="1" thickBot="1">
      <c r="A7" s="6" t="s">
        <v>159</v>
      </c>
      <c r="B7" s="14">
        <v>229.51195966275799</v>
      </c>
      <c r="C7" s="14">
        <v>224</v>
      </c>
      <c r="D7" s="48">
        <v>1127.5647996437938</v>
      </c>
      <c r="E7" s="9">
        <v>0.20354658085749266</v>
      </c>
      <c r="F7" s="15">
        <f t="shared" si="0"/>
        <v>18.004498179901841</v>
      </c>
      <c r="G7" s="22">
        <f t="shared" si="1"/>
        <v>22.704817991596695</v>
      </c>
    </row>
    <row r="8" spans="1:10" ht="15.75" customHeight="1" thickBot="1">
      <c r="A8" s="6" t="s">
        <v>161</v>
      </c>
      <c r="B8" s="14">
        <v>174.22216681021933</v>
      </c>
      <c r="C8" s="14">
        <v>177</v>
      </c>
      <c r="D8" s="48">
        <v>1129.2584027499672</v>
      </c>
      <c r="E8" s="9">
        <v>0.15428015978092696</v>
      </c>
      <c r="F8" s="15">
        <f t="shared" si="0"/>
        <v>13.321194653631833</v>
      </c>
      <c r="G8" s="22">
        <f t="shared" si="1"/>
        <v>17.534837302553559</v>
      </c>
    </row>
    <row r="9" spans="1:10" ht="15.75" customHeight="1" thickBot="1">
      <c r="A9" s="6" t="s">
        <v>162</v>
      </c>
      <c r="B9" s="14">
        <v>99.653765737119102</v>
      </c>
      <c r="C9" s="14">
        <v>98</v>
      </c>
      <c r="D9" s="48">
        <v>1129.2584027499672</v>
      </c>
      <c r="E9" s="9">
        <v>8.8247088084040387E-2</v>
      </c>
      <c r="F9" s="15">
        <f t="shared" si="0"/>
        <v>7.1702796436981844</v>
      </c>
      <c r="G9" s="22">
        <f t="shared" si="1"/>
        <v>10.479137973109893</v>
      </c>
    </row>
    <row r="10" spans="1:10" ht="26.5" thickBot="1">
      <c r="A10" s="6" t="s">
        <v>379</v>
      </c>
      <c r="B10" s="14">
        <v>98.829262795357067</v>
      </c>
      <c r="C10" s="14">
        <v>103</v>
      </c>
      <c r="D10" s="48">
        <v>1127.5647996437938</v>
      </c>
      <c r="E10" s="9">
        <v>8.7648410828874729E-2</v>
      </c>
      <c r="F10" s="15">
        <f t="shared" si="0"/>
        <v>7.1142539467851371</v>
      </c>
      <c r="G10" s="22">
        <f t="shared" si="1"/>
        <v>10.41542821898981</v>
      </c>
    </row>
    <row r="11" spans="1:10" ht="26.5" thickBot="1">
      <c r="A11" s="6" t="s">
        <v>163</v>
      </c>
      <c r="B11" s="14">
        <v>97.328114310629346</v>
      </c>
      <c r="C11" s="14">
        <v>101</v>
      </c>
      <c r="D11" s="48">
        <v>1128.2219406445863</v>
      </c>
      <c r="E11" s="9">
        <v>8.6266815778305944E-2</v>
      </c>
      <c r="F11" s="15">
        <f t="shared" si="0"/>
        <v>6.9883930749522722</v>
      </c>
      <c r="G11" s="22">
        <f t="shared" si="1"/>
        <v>10.264970080708915</v>
      </c>
    </row>
    <row r="12" spans="1:10" ht="15" thickBot="1">
      <c r="A12" s="6" t="s">
        <v>165</v>
      </c>
      <c r="B12" s="14">
        <v>60.561937297858691</v>
      </c>
      <c r="C12" s="14">
        <v>58</v>
      </c>
      <c r="D12" s="48">
        <v>1127.5647996437938</v>
      </c>
      <c r="E12" s="9">
        <v>5.3710383045826419E-2</v>
      </c>
      <c r="F12" s="15">
        <f t="shared" si="0"/>
        <v>4.0551274211979518</v>
      </c>
      <c r="G12" s="22">
        <f t="shared" si="1"/>
        <v>6.6869491879673326</v>
      </c>
    </row>
    <row r="13" spans="1:10" ht="15" thickBot="1">
      <c r="A13" s="6" t="s">
        <v>164</v>
      </c>
      <c r="B13" s="14">
        <v>51.076165539595806</v>
      </c>
      <c r="C13" s="14">
        <v>50</v>
      </c>
      <c r="D13" s="48">
        <v>1129.2584027499672</v>
      </c>
      <c r="E13" s="9">
        <v>4.5229829962048773E-2</v>
      </c>
      <c r="F13" s="15">
        <f t="shared" si="0"/>
        <v>3.3109308514237821</v>
      </c>
      <c r="G13" s="22">
        <f t="shared" si="1"/>
        <v>5.735035140985973</v>
      </c>
    </row>
    <row r="14" spans="1:10" ht="15" thickBot="1">
      <c r="A14" s="6" t="s">
        <v>166</v>
      </c>
      <c r="B14" s="14">
        <v>32.845605961260794</v>
      </c>
      <c r="C14" s="14">
        <v>33</v>
      </c>
      <c r="D14" s="48">
        <v>1126.4328373356259</v>
      </c>
      <c r="E14" s="9">
        <v>2.9158956373245618E-2</v>
      </c>
      <c r="F14" s="15">
        <f t="shared" si="0"/>
        <v>1.9333256997636385</v>
      </c>
      <c r="G14" s="22">
        <f t="shared" si="1"/>
        <v>3.8984655748854853</v>
      </c>
    </row>
    <row r="15" spans="1:10" ht="15" thickBot="1">
      <c r="A15" s="24" t="s">
        <v>167</v>
      </c>
      <c r="B15" s="25">
        <v>26.43812161691914</v>
      </c>
      <c r="C15" s="25">
        <v>26</v>
      </c>
      <c r="D15" s="49">
        <v>1128.1264404417991</v>
      </c>
      <c r="E15" s="26">
        <v>2.3435424141433465E-2</v>
      </c>
      <c r="F15" s="27">
        <f t="shared" si="0"/>
        <v>1.4607388567991935</v>
      </c>
      <c r="G15" s="28">
        <f t="shared" si="1"/>
        <v>3.2263459714874996</v>
      </c>
    </row>
    <row r="16" spans="1:10" ht="15" thickTop="1"/>
    <row r="18" spans="1:1" ht="15.75" customHeight="1">
      <c r="A18" s="93" t="s">
        <v>278</v>
      </c>
    </row>
    <row r="19" spans="1:1" ht="15.75" customHeight="1"/>
  </sheetData>
  <hyperlinks>
    <hyperlink ref="A18" location="Contents!A1" display="← Contents page" xr:uid="{180299B7-0DE4-4709-BEFB-692F064DD547}"/>
  </hyperlinks>
  <pageMargins left="0.7" right="0.7" top="0.75" bottom="0.75" header="0.3" footer="0.3"/>
  <pageSetup orientation="portrait" horizontalDpi="90" verticalDpi="9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F20"/>
  <sheetViews>
    <sheetView workbookViewId="0">
      <selection activeCell="A18" sqref="A18"/>
    </sheetView>
  </sheetViews>
  <sheetFormatPr defaultRowHeight="14.5"/>
  <cols>
    <col min="1" max="1" width="34.453125" customWidth="1"/>
    <col min="2" max="6" width="11.54296875" customWidth="1"/>
  </cols>
  <sheetData>
    <row r="1" spans="1:6">
      <c r="A1" s="3" t="s">
        <v>343</v>
      </c>
    </row>
    <row r="2" spans="1:6" ht="15" thickBot="1">
      <c r="A2" s="16"/>
    </row>
    <row r="3" spans="1:6" ht="35.25" customHeight="1" thickTop="1" thickBot="1">
      <c r="A3" s="4"/>
      <c r="B3" s="31" t="s">
        <v>31</v>
      </c>
      <c r="C3" s="12" t="s">
        <v>24</v>
      </c>
      <c r="D3" s="13" t="s">
        <v>1</v>
      </c>
      <c r="E3" s="31" t="s">
        <v>8</v>
      </c>
      <c r="F3" s="12" t="s">
        <v>9</v>
      </c>
    </row>
    <row r="4" spans="1:6" ht="15.5" thickTop="1" thickBot="1">
      <c r="A4" s="30" t="s">
        <v>101</v>
      </c>
      <c r="B4" s="14">
        <v>2570.7146581020811</v>
      </c>
      <c r="C4" s="14">
        <v>2574</v>
      </c>
      <c r="D4" s="9">
        <v>0.70607600183250996</v>
      </c>
      <c r="E4" s="15">
        <f>((D4*100)-(SQRT((((D4*100)*(100-(D4*100)))/$B$8))*1.96))</f>
        <v>69.127816928198982</v>
      </c>
      <c r="F4" s="22">
        <f>((D4*100)+(SQRT((((D4*100)*(100-(D4*100)))/$B$8))*1.96))</f>
        <v>72.087383438303007</v>
      </c>
    </row>
    <row r="5" spans="1:6" ht="26.5" thickBot="1">
      <c r="A5" s="30" t="s">
        <v>168</v>
      </c>
      <c r="B5" s="14">
        <v>319.24519369843165</v>
      </c>
      <c r="C5" s="14">
        <v>320</v>
      </c>
      <c r="D5" s="9">
        <v>8.7684321268565665E-2</v>
      </c>
      <c r="E5" s="15">
        <f>((D5*100)-(SQRT((((D5*100)*(100-(D5*100)))/$B$8))*1.96))</f>
        <v>7.8497010617324907</v>
      </c>
      <c r="F5" s="22">
        <f>((D5*100)+(SQRT((((D5*100)*(100-(D5*100)))/$B$8))*1.96))</f>
        <v>9.6871631919806429</v>
      </c>
    </row>
    <row r="6" spans="1:6" ht="15" thickBot="1">
      <c r="A6" s="30" t="s">
        <v>104</v>
      </c>
      <c r="B6" s="14">
        <v>478.07300376933478</v>
      </c>
      <c r="C6" s="14">
        <v>469</v>
      </c>
      <c r="D6" s="9">
        <v>0.13130818467994526</v>
      </c>
      <c r="E6" s="15">
        <f>((D6*100)-(SQRT((((D6*100)*(100-(D6*100)))/$B$8))*1.96))</f>
        <v>12.033750276254672</v>
      </c>
      <c r="F6" s="22">
        <f>((D6*100)+(SQRT((((D6*100)*(100-(D6*100)))/$B$8))*1.96))</f>
        <v>14.227886659734381</v>
      </c>
    </row>
    <row r="7" spans="1:6" ht="15" thickBot="1">
      <c r="A7" s="30" t="s">
        <v>169</v>
      </c>
      <c r="B7" s="14">
        <v>771.34789769666043</v>
      </c>
      <c r="C7" s="14">
        <v>773</v>
      </c>
      <c r="D7" s="9">
        <v>0.21185946791530028</v>
      </c>
      <c r="E7" s="15">
        <f>((D7*100)-(SQRT((((D7*100)*(100-(D7*100)))/$B$8))*1.96))</f>
        <v>19.85861153614314</v>
      </c>
      <c r="F7" s="22">
        <f>((D7*100)+(SQRT((((D7*100)*(100-(D7*100)))/$B$8))*1.96))</f>
        <v>22.513282046916917</v>
      </c>
    </row>
    <row r="8" spans="1:6" ht="15" thickBot="1">
      <c r="A8" s="7" t="s">
        <v>7</v>
      </c>
      <c r="B8" s="8">
        <v>3640.8469505126823</v>
      </c>
      <c r="C8" s="8">
        <v>3648</v>
      </c>
      <c r="D8" s="10"/>
      <c r="E8" s="10"/>
      <c r="F8" s="50"/>
    </row>
    <row r="9" spans="1:6" ht="15" thickTop="1">
      <c r="A9" s="88" t="s">
        <v>122</v>
      </c>
      <c r="B9" s="74"/>
      <c r="C9" s="74"/>
      <c r="D9" s="75"/>
      <c r="E9" s="75"/>
      <c r="F9" s="75"/>
    </row>
    <row r="10" spans="1:6">
      <c r="A10" s="88" t="s">
        <v>377</v>
      </c>
      <c r="B10" s="74"/>
      <c r="C10" s="74"/>
      <c r="D10" s="75"/>
      <c r="E10" s="75"/>
      <c r="F10" s="75"/>
    </row>
    <row r="12" spans="1:6" ht="15" thickBot="1">
      <c r="A12" s="3" t="s">
        <v>170</v>
      </c>
    </row>
    <row r="13" spans="1:6" ht="27" thickTop="1" thickBot="1">
      <c r="A13" s="4"/>
      <c r="B13" s="31" t="s">
        <v>31</v>
      </c>
      <c r="C13" s="12" t="s">
        <v>24</v>
      </c>
      <c r="D13" s="13" t="s">
        <v>1</v>
      </c>
      <c r="E13" s="31" t="s">
        <v>8</v>
      </c>
      <c r="F13" s="12" t="s">
        <v>9</v>
      </c>
    </row>
    <row r="14" spans="1:6" ht="15.5" thickTop="1" thickBot="1">
      <c r="A14" s="30" t="s">
        <v>16</v>
      </c>
      <c r="B14" s="14">
        <v>1719.2992694046395</v>
      </c>
      <c r="C14" s="14">
        <v>1743</v>
      </c>
      <c r="D14" s="9">
        <v>0.62622122758841881</v>
      </c>
      <c r="E14" s="15">
        <f>((D14*100)-(SQRT((((D14*100)*(100-(D14*100)))/$B$16))*1.96))</f>
        <v>60.812385890907322</v>
      </c>
      <c r="F14" s="22">
        <f>((D14*100)+(SQRT((((D14*100)*(100-(D14*100)))/$B$16))*1.96))</f>
        <v>64.431859626776443</v>
      </c>
    </row>
    <row r="15" spans="1:6" ht="15" thickBot="1">
      <c r="A15" s="30" t="s">
        <v>15</v>
      </c>
      <c r="B15" s="14">
        <v>1026.2149253562939</v>
      </c>
      <c r="C15" s="14">
        <v>1010</v>
      </c>
      <c r="D15" s="9">
        <v>0.37377877241157031</v>
      </c>
      <c r="E15" s="15">
        <f>((D15*100)-(SQRT((((D15*100)*(100-(D15*100)))/$B$16))*1.96))</f>
        <v>35.568140373222477</v>
      </c>
      <c r="F15" s="22">
        <f>((D15*100)+(SQRT((((D15*100)*(100-(D15*100)))/$B$16))*1.96))</f>
        <v>39.187614109091584</v>
      </c>
    </row>
    <row r="16" spans="1:6" ht="15" thickBot="1">
      <c r="A16" s="7" t="s">
        <v>7</v>
      </c>
      <c r="B16" s="8">
        <v>2745.5141947609632</v>
      </c>
      <c r="C16" s="8">
        <v>2753</v>
      </c>
      <c r="D16" s="10">
        <v>1</v>
      </c>
      <c r="E16" s="10"/>
      <c r="F16" s="50"/>
    </row>
    <row r="17" spans="1:1" ht="15" thickTop="1">
      <c r="A17" s="88" t="s">
        <v>378</v>
      </c>
    </row>
    <row r="20" spans="1:1">
      <c r="A20" s="93" t="s">
        <v>278</v>
      </c>
    </row>
  </sheetData>
  <hyperlinks>
    <hyperlink ref="A20" location="Contents!A1" display="← Contents page" xr:uid="{5765B83C-8BF0-4B8C-B434-3AF8F06BA315}"/>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F15"/>
  <sheetViews>
    <sheetView workbookViewId="0"/>
  </sheetViews>
  <sheetFormatPr defaultRowHeight="14.5"/>
  <cols>
    <col min="1" max="1" width="34.453125" customWidth="1"/>
    <col min="2" max="6" width="11.54296875" customWidth="1"/>
  </cols>
  <sheetData>
    <row r="1" spans="1:6">
      <c r="A1" s="3" t="s">
        <v>344</v>
      </c>
    </row>
    <row r="2" spans="1:6" ht="15" thickBot="1">
      <c r="A2" s="16"/>
    </row>
    <row r="3" spans="1:6" ht="35.25" customHeight="1" thickTop="1" thickBot="1">
      <c r="A3" s="4"/>
      <c r="B3" s="31" t="s">
        <v>31</v>
      </c>
      <c r="C3" s="12" t="s">
        <v>24</v>
      </c>
      <c r="D3" s="13" t="s">
        <v>1</v>
      </c>
      <c r="E3" s="31" t="s">
        <v>8</v>
      </c>
      <c r="F3" s="12" t="s">
        <v>9</v>
      </c>
    </row>
    <row r="4" spans="1:6" ht="15.5" thickTop="1" thickBot="1">
      <c r="A4" s="30" t="s">
        <v>16</v>
      </c>
      <c r="B4" s="14">
        <v>2933.7669346288185</v>
      </c>
      <c r="C4" s="14">
        <v>2953</v>
      </c>
      <c r="D4" s="9">
        <v>0.7977589219368959</v>
      </c>
      <c r="E4" s="15">
        <f>((D4*100)-(SQRT((((D4*100)*(100-(D4*100)))/$B$6))*1.96))</f>
        <v>78.47766822721465</v>
      </c>
      <c r="F4" s="22">
        <f>((D4*100)+(SQRT((((D4*100)*(100-(D4*100)))/$B$6))*1.96))</f>
        <v>81.074116160164522</v>
      </c>
    </row>
    <row r="5" spans="1:6" ht="15" thickBot="1">
      <c r="A5" s="30" t="s">
        <v>15</v>
      </c>
      <c r="B5" s="14">
        <v>743.74371922366106</v>
      </c>
      <c r="C5" s="14">
        <v>726</v>
      </c>
      <c r="D5" s="9">
        <v>0.20224107806309891</v>
      </c>
      <c r="E5" s="15">
        <f>((D5*100)-(SQRT((((D5*100)*(100-(D5*100)))/$B$6))*1.96))</f>
        <v>18.925883839834967</v>
      </c>
      <c r="F5" s="22">
        <f>((D5*100)+(SQRT((((D5*100)*(100-(D5*100)))/$B$6))*1.96))</f>
        <v>21.522331772784817</v>
      </c>
    </row>
    <row r="6" spans="1:6" ht="15" thickBot="1">
      <c r="A6" s="7" t="s">
        <v>7</v>
      </c>
      <c r="B6" s="8">
        <v>3677.5106538524988</v>
      </c>
      <c r="C6" s="8">
        <v>3679</v>
      </c>
      <c r="D6" s="10">
        <v>1</v>
      </c>
      <c r="E6" s="10"/>
      <c r="F6" s="50"/>
    </row>
    <row r="7" spans="1:6" ht="15" thickTop="1"/>
    <row r="8" spans="1:6" ht="15" thickBot="1">
      <c r="A8" s="3" t="s">
        <v>171</v>
      </c>
    </row>
    <row r="9" spans="1:6" ht="27" thickTop="1" thickBot="1">
      <c r="A9" s="4"/>
      <c r="B9" s="31" t="s">
        <v>31</v>
      </c>
      <c r="C9" s="12" t="s">
        <v>24</v>
      </c>
      <c r="D9" s="13" t="s">
        <v>1</v>
      </c>
      <c r="E9" s="31" t="s">
        <v>8</v>
      </c>
      <c r="F9" s="12" t="s">
        <v>9</v>
      </c>
    </row>
    <row r="10" spans="1:6" ht="15.5" thickTop="1" thickBot="1">
      <c r="A10" s="30" t="s">
        <v>16</v>
      </c>
      <c r="B10" s="14">
        <v>2480.9931849650011</v>
      </c>
      <c r="C10" s="14">
        <v>2492</v>
      </c>
      <c r="D10" s="9">
        <v>0.85456631616425804</v>
      </c>
      <c r="E10" s="15">
        <f>((D10*100)-(SQRT((((D10*100)*(100-(D10*100)))/$B$12))*1.96))</f>
        <v>84.174237376316711</v>
      </c>
      <c r="F10" s="22">
        <f>((D10*100)+(SQRT((((D10*100)*(100-(D10*100)))/$B$12))*1.96))</f>
        <v>86.739025856534909</v>
      </c>
    </row>
    <row r="11" spans="1:6" ht="15" thickBot="1">
      <c r="A11" s="30" t="s">
        <v>15</v>
      </c>
      <c r="B11" s="14">
        <v>422.22583740531047</v>
      </c>
      <c r="C11" s="14">
        <v>430</v>
      </c>
      <c r="D11" s="9">
        <v>0.14543368383573985</v>
      </c>
      <c r="E11" s="15">
        <f>((D11*100)-(SQRT((((D11*100)*(100-(D11*100)))/$B$12))*1.96))</f>
        <v>13.260974143464891</v>
      </c>
      <c r="F11" s="22">
        <f>((D11*100)+(SQRT((((D11*100)*(100-(D11*100)))/$B$12))*1.96))</f>
        <v>15.825762623683078</v>
      </c>
    </row>
    <row r="12" spans="1:6" ht="15" thickBot="1">
      <c r="A12" s="7" t="s">
        <v>7</v>
      </c>
      <c r="B12" s="8">
        <v>2903.2190223703174</v>
      </c>
      <c r="C12" s="8">
        <v>2922</v>
      </c>
      <c r="D12" s="10">
        <v>1</v>
      </c>
      <c r="E12" s="10"/>
      <c r="F12" s="50"/>
    </row>
    <row r="13" spans="1:6" ht="15" thickTop="1"/>
    <row r="15" spans="1:6">
      <c r="A15" s="93" t="s">
        <v>278</v>
      </c>
    </row>
  </sheetData>
  <hyperlinks>
    <hyperlink ref="A15" location="Contents!A1" display="← Contents page" xr:uid="{AA3089DF-1CEA-4768-A9A4-9FAEF5F8213E}"/>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14"/>
  <sheetViews>
    <sheetView workbookViewId="0"/>
  </sheetViews>
  <sheetFormatPr defaultRowHeight="14.5"/>
  <cols>
    <col min="1" max="1" width="19.7265625" customWidth="1"/>
    <col min="2" max="8" width="11.54296875" customWidth="1"/>
  </cols>
  <sheetData>
    <row r="1" spans="1:8">
      <c r="A1" s="3" t="s">
        <v>345</v>
      </c>
    </row>
    <row r="2" spans="1:8" ht="15" thickBot="1"/>
    <row r="3" spans="1:8" ht="15.5" thickTop="1" thickBot="1">
      <c r="A3" s="4" t="s">
        <v>36</v>
      </c>
      <c r="B3" s="5">
        <v>2003</v>
      </c>
      <c r="C3" s="41">
        <v>2007</v>
      </c>
      <c r="D3" s="5">
        <v>2010</v>
      </c>
      <c r="E3" s="41">
        <v>2013</v>
      </c>
      <c r="F3" s="5">
        <v>2016</v>
      </c>
      <c r="G3" s="41" t="s">
        <v>66</v>
      </c>
      <c r="H3" s="41" t="s">
        <v>267</v>
      </c>
    </row>
    <row r="4" spans="1:8" ht="26.25" customHeight="1" thickTop="1" thickBot="1">
      <c r="A4" s="6" t="s">
        <v>37</v>
      </c>
      <c r="B4" s="42">
        <v>0.23</v>
      </c>
      <c r="C4" s="42">
        <v>0.19</v>
      </c>
      <c r="D4" s="42">
        <v>0.15</v>
      </c>
      <c r="E4" s="42">
        <v>0.1</v>
      </c>
      <c r="F4" s="42">
        <v>0.04</v>
      </c>
      <c r="G4" s="71">
        <v>0.05</v>
      </c>
      <c r="H4" s="71">
        <v>0.04</v>
      </c>
    </row>
    <row r="5" spans="1:8" ht="26.25" customHeight="1" thickBot="1">
      <c r="A5" s="6" t="s">
        <v>38</v>
      </c>
      <c r="B5" s="42">
        <v>0.18</v>
      </c>
      <c r="C5" s="42">
        <v>0.13</v>
      </c>
      <c r="D5" s="42">
        <v>0.11</v>
      </c>
      <c r="E5" s="42">
        <v>7.0000000000000007E-2</v>
      </c>
      <c r="F5" s="42">
        <v>0.03</v>
      </c>
      <c r="G5" s="71">
        <v>0.04</v>
      </c>
      <c r="H5" s="71">
        <v>0.03</v>
      </c>
    </row>
    <row r="6" spans="1:8" ht="26.25" customHeight="1" thickBot="1">
      <c r="A6" s="24" t="s">
        <v>39</v>
      </c>
      <c r="B6" s="72">
        <v>0.12</v>
      </c>
      <c r="C6" s="72">
        <v>7.0000000000000007E-2</v>
      </c>
      <c r="D6" s="72">
        <v>7.0000000000000007E-2</v>
      </c>
      <c r="E6" s="72">
        <v>0.04</v>
      </c>
      <c r="F6" s="72">
        <v>0.02</v>
      </c>
      <c r="G6" s="73">
        <v>0.02</v>
      </c>
      <c r="H6" s="73">
        <v>0.02</v>
      </c>
    </row>
    <row r="7" spans="1:8" ht="15" thickTop="1">
      <c r="A7" s="113" t="s">
        <v>209</v>
      </c>
      <c r="B7" s="1"/>
      <c r="C7" s="1"/>
      <c r="D7" s="1"/>
      <c r="E7" s="1"/>
      <c r="F7" s="1"/>
      <c r="G7" s="1"/>
    </row>
    <row r="8" spans="1:8">
      <c r="A8" s="113" t="s">
        <v>210</v>
      </c>
      <c r="B8" s="1"/>
      <c r="C8" s="1"/>
      <c r="D8" s="1"/>
      <c r="E8" s="1"/>
      <c r="F8" s="1"/>
      <c r="G8" s="1"/>
    </row>
    <row r="10" spans="1:8">
      <c r="A10" s="85"/>
    </row>
    <row r="11" spans="1:8">
      <c r="A11" s="86" t="s">
        <v>371</v>
      </c>
    </row>
    <row r="14" spans="1:8">
      <c r="A14" s="93" t="s">
        <v>278</v>
      </c>
    </row>
  </sheetData>
  <hyperlinks>
    <hyperlink ref="A14" location="Contents!A1" display="← Contents page" xr:uid="{6988C7E8-CAE8-4565-94FC-666E0D6427D9}"/>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37"/>
  <sheetViews>
    <sheetView topLeftCell="A17" workbookViewId="0"/>
  </sheetViews>
  <sheetFormatPr defaultRowHeight="14.5"/>
  <cols>
    <col min="1" max="1" width="29.81640625" customWidth="1"/>
    <col min="2" max="7" width="11.54296875" customWidth="1"/>
  </cols>
  <sheetData>
    <row r="1" spans="1:9">
      <c r="A1" s="3" t="s">
        <v>346</v>
      </c>
      <c r="B1" s="3"/>
    </row>
    <row r="2" spans="1:9" ht="15" thickBot="1">
      <c r="A2" s="3"/>
      <c r="B2" s="3"/>
    </row>
    <row r="3" spans="1:9" ht="27" thickTop="1" thickBot="1">
      <c r="A3" s="4"/>
      <c r="B3" s="31" t="s">
        <v>31</v>
      </c>
      <c r="C3" s="12" t="s">
        <v>24</v>
      </c>
      <c r="D3" s="32" t="s">
        <v>25</v>
      </c>
      <c r="E3" s="31" t="s">
        <v>1</v>
      </c>
      <c r="F3" s="31" t="s">
        <v>8</v>
      </c>
      <c r="G3" s="12" t="s">
        <v>9</v>
      </c>
      <c r="I3" s="17"/>
    </row>
    <row r="4" spans="1:9" ht="15.5" thickTop="1" thickBot="1">
      <c r="A4" s="6" t="s">
        <v>67</v>
      </c>
      <c r="B4" s="14">
        <v>365.01809922887378</v>
      </c>
      <c r="C4" s="14">
        <v>349</v>
      </c>
      <c r="D4" s="44">
        <v>3700.5025937813848</v>
      </c>
      <c r="E4" s="9">
        <v>9.8640141434376757E-2</v>
      </c>
      <c r="F4" s="15">
        <f t="shared" ref="F4:F21" si="0">((E4*100)-(SQRT((((E4*100)*(100-(E4*100)))/$D4))*1.96))</f>
        <v>8.903283452565562</v>
      </c>
      <c r="G4" s="22">
        <f t="shared" ref="G4:G21" si="1">((E4*100)+(SQRT((((E4*100)*(100-(E4*100)))/$D4))*1.96))</f>
        <v>10.824744834309788</v>
      </c>
      <c r="I4" s="17"/>
    </row>
    <row r="5" spans="1:9" ht="15" thickBot="1">
      <c r="A5" s="6" t="s">
        <v>68</v>
      </c>
      <c r="B5" s="14">
        <v>147.09202649405495</v>
      </c>
      <c r="C5" s="14">
        <v>141</v>
      </c>
      <c r="D5" s="48">
        <v>3703.0919706173872</v>
      </c>
      <c r="E5" s="9">
        <v>3.9721407856238435E-2</v>
      </c>
      <c r="F5" s="15">
        <f t="shared" si="0"/>
        <v>3.3430913715666564</v>
      </c>
      <c r="G5" s="22">
        <f t="shared" si="1"/>
        <v>4.6011901996810298</v>
      </c>
    </row>
    <row r="6" spans="1:9" ht="15" thickBot="1">
      <c r="A6" s="6" t="s">
        <v>70</v>
      </c>
      <c r="B6" s="14">
        <v>125.86421177928416</v>
      </c>
      <c r="C6" s="14">
        <v>124</v>
      </c>
      <c r="D6" s="48">
        <v>3690.0699788390098</v>
      </c>
      <c r="E6" s="9">
        <v>3.4108895630994035E-2</v>
      </c>
      <c r="F6" s="15">
        <f t="shared" si="0"/>
        <v>2.8252415388465471</v>
      </c>
      <c r="G6" s="22">
        <f t="shared" si="1"/>
        <v>3.9965375873522602</v>
      </c>
    </row>
    <row r="7" spans="1:9" ht="15" thickBot="1">
      <c r="A7" s="6" t="s">
        <v>69</v>
      </c>
      <c r="B7" s="14">
        <v>101.09182211868288</v>
      </c>
      <c r="C7" s="14">
        <v>94</v>
      </c>
      <c r="D7" s="48">
        <v>3692.4973314147464</v>
      </c>
      <c r="E7" s="9">
        <v>2.737762902592281E-2</v>
      </c>
      <c r="F7" s="15">
        <f t="shared" si="0"/>
        <v>2.2114233333564668</v>
      </c>
      <c r="G7" s="22">
        <f t="shared" si="1"/>
        <v>3.2641024718280951</v>
      </c>
    </row>
    <row r="8" spans="1:9" ht="15" thickBot="1">
      <c r="A8" s="6" t="s">
        <v>71</v>
      </c>
      <c r="B8" s="14">
        <v>99.805663286299321</v>
      </c>
      <c r="C8" s="14">
        <v>91</v>
      </c>
      <c r="D8" s="48">
        <v>3698.835019509705</v>
      </c>
      <c r="E8" s="9">
        <v>2.6982999447087787E-2</v>
      </c>
      <c r="F8" s="15">
        <f t="shared" si="0"/>
        <v>2.1761095039122815</v>
      </c>
      <c r="G8" s="22">
        <f t="shared" si="1"/>
        <v>3.220490385505276</v>
      </c>
    </row>
    <row r="9" spans="1:9" ht="15" thickBot="1">
      <c r="A9" s="6" t="s">
        <v>73</v>
      </c>
      <c r="B9" s="14">
        <v>90.94958414185146</v>
      </c>
      <c r="C9" s="14">
        <v>85</v>
      </c>
      <c r="D9" s="48">
        <v>3689.8629144505949</v>
      </c>
      <c r="E9" s="9">
        <v>2.4648499483724984E-2</v>
      </c>
      <c r="F9" s="15">
        <f t="shared" si="0"/>
        <v>1.9645542407212464</v>
      </c>
      <c r="G9" s="22">
        <f t="shared" si="1"/>
        <v>2.9651456560237506</v>
      </c>
    </row>
    <row r="10" spans="1:9" ht="15" thickBot="1">
      <c r="A10" s="6" t="s">
        <v>75</v>
      </c>
      <c r="B10" s="14">
        <v>83.938209006368098</v>
      </c>
      <c r="C10" s="14">
        <v>79</v>
      </c>
      <c r="D10" s="48">
        <v>3686.1606009107113</v>
      </c>
      <c r="E10" s="9">
        <v>2.2771175240066898E-2</v>
      </c>
      <c r="F10" s="15">
        <f t="shared" si="0"/>
        <v>1.7955471050896117</v>
      </c>
      <c r="G10" s="22">
        <f t="shared" si="1"/>
        <v>2.7586879429237676</v>
      </c>
    </row>
    <row r="11" spans="1:9" ht="15" thickBot="1">
      <c r="A11" s="6" t="s">
        <v>72</v>
      </c>
      <c r="B11" s="14">
        <v>71.072529465058494</v>
      </c>
      <c r="C11" s="14">
        <v>67</v>
      </c>
      <c r="D11" s="48">
        <v>3685.3623195020195</v>
      </c>
      <c r="E11" s="9">
        <v>1.92850860521801E-2</v>
      </c>
      <c r="F11" s="15">
        <f t="shared" si="0"/>
        <v>1.4844930794818985</v>
      </c>
      <c r="G11" s="22">
        <f t="shared" si="1"/>
        <v>2.3725241309541216</v>
      </c>
    </row>
    <row r="12" spans="1:9" ht="15" thickBot="1">
      <c r="A12" s="6" t="s">
        <v>268</v>
      </c>
      <c r="B12" s="14">
        <v>70.914996981270377</v>
      </c>
      <c r="C12" s="14">
        <v>69</v>
      </c>
      <c r="D12" s="48">
        <v>3684.4241621513524</v>
      </c>
      <c r="E12" s="9">
        <v>1.9247240236276917E-2</v>
      </c>
      <c r="F12" s="15">
        <f t="shared" si="0"/>
        <v>1.481079358493673</v>
      </c>
      <c r="G12" s="22">
        <f t="shared" si="1"/>
        <v>2.3683686887617106</v>
      </c>
    </row>
    <row r="13" spans="1:9" ht="15" thickBot="1">
      <c r="A13" s="6" t="s">
        <v>79</v>
      </c>
      <c r="B13" s="14">
        <v>61.678030493921653</v>
      </c>
      <c r="C13" s="14">
        <v>58</v>
      </c>
      <c r="D13" s="48">
        <v>3690.145294738079</v>
      </c>
      <c r="E13" s="9">
        <v>1.6714255284709451E-2</v>
      </c>
      <c r="F13" s="15">
        <f t="shared" si="0"/>
        <v>1.257790104181356</v>
      </c>
      <c r="G13" s="22">
        <f t="shared" si="1"/>
        <v>2.0850609527605344</v>
      </c>
    </row>
    <row r="14" spans="1:9" ht="15" thickBot="1">
      <c r="A14" s="6" t="s">
        <v>74</v>
      </c>
      <c r="B14" s="14">
        <v>61.793753407101462</v>
      </c>
      <c r="C14" s="14">
        <v>59</v>
      </c>
      <c r="D14" s="48">
        <v>3697.4734817417502</v>
      </c>
      <c r="E14" s="9">
        <v>1.6712426393925776E-2</v>
      </c>
      <c r="F14" s="15">
        <f t="shared" si="0"/>
        <v>1.2580395437307392</v>
      </c>
      <c r="G14" s="22">
        <f t="shared" si="1"/>
        <v>2.0844457350544161</v>
      </c>
    </row>
    <row r="15" spans="1:9" ht="15" thickBot="1">
      <c r="A15" s="6" t="s">
        <v>77</v>
      </c>
      <c r="B15" s="14">
        <v>56.40277562016194</v>
      </c>
      <c r="C15" s="14">
        <v>55</v>
      </c>
      <c r="D15" s="48">
        <v>3689.9873419872479</v>
      </c>
      <c r="E15" s="9">
        <v>1.5285357480328414E-2</v>
      </c>
      <c r="F15" s="15">
        <f t="shared" si="0"/>
        <v>1.1326802956655977</v>
      </c>
      <c r="G15" s="22">
        <f t="shared" si="1"/>
        <v>1.9243912004000852</v>
      </c>
    </row>
    <row r="16" spans="1:9" ht="15.75" customHeight="1" thickBot="1">
      <c r="A16" s="6" t="s">
        <v>76</v>
      </c>
      <c r="B16" s="14">
        <v>52.809289611429911</v>
      </c>
      <c r="C16" s="14">
        <v>50</v>
      </c>
      <c r="D16" s="48">
        <v>3690.6987112088377</v>
      </c>
      <c r="E16" s="9">
        <v>1.4308751199615791E-2</v>
      </c>
      <c r="F16" s="15">
        <f t="shared" si="0"/>
        <v>1.0477213603890028</v>
      </c>
      <c r="G16" s="22">
        <f t="shared" si="1"/>
        <v>1.8140288795341553</v>
      </c>
    </row>
    <row r="17" spans="1:7" ht="15.75" customHeight="1" thickBot="1">
      <c r="A17" s="6" t="s">
        <v>78</v>
      </c>
      <c r="B17" s="14">
        <v>46.110128917341981</v>
      </c>
      <c r="C17" s="14">
        <v>44</v>
      </c>
      <c r="D17" s="48">
        <v>3689.1909595479074</v>
      </c>
      <c r="E17" s="9">
        <v>1.2498710265459546E-2</v>
      </c>
      <c r="F17" s="15">
        <f t="shared" si="0"/>
        <v>0.89136873203144551</v>
      </c>
      <c r="G17" s="22">
        <f t="shared" si="1"/>
        <v>1.6083733210604638</v>
      </c>
    </row>
    <row r="18" spans="1:7" ht="15.75" customHeight="1" thickBot="1">
      <c r="A18" s="6" t="s">
        <v>82</v>
      </c>
      <c r="B18" s="14">
        <v>44.292230414376753</v>
      </c>
      <c r="C18" s="14">
        <v>43</v>
      </c>
      <c r="D18" s="48">
        <v>3686.1606009107109</v>
      </c>
      <c r="E18" s="9">
        <v>1.2015816783303967E-2</v>
      </c>
      <c r="F18" s="15">
        <f t="shared" si="0"/>
        <v>0.84984262557221779</v>
      </c>
      <c r="G18" s="22">
        <f t="shared" si="1"/>
        <v>1.5533207310885757</v>
      </c>
    </row>
    <row r="19" spans="1:7" ht="15.75" customHeight="1" thickBot="1">
      <c r="A19" s="6" t="s">
        <v>81</v>
      </c>
      <c r="B19" s="14">
        <v>35.086820226688353</v>
      </c>
      <c r="C19" s="14">
        <v>34</v>
      </c>
      <c r="D19" s="48">
        <v>3685.5893169222295</v>
      </c>
      <c r="E19" s="9">
        <v>9.5200026941658095E-3</v>
      </c>
      <c r="F19" s="15">
        <f t="shared" si="0"/>
        <v>0.63849561602424432</v>
      </c>
      <c r="G19" s="22">
        <f t="shared" si="1"/>
        <v>1.2655049228089177</v>
      </c>
    </row>
    <row r="20" spans="1:7" ht="15.75" customHeight="1" thickBot="1">
      <c r="A20" s="6" t="s">
        <v>80</v>
      </c>
      <c r="B20" s="14">
        <v>26.969181668973054</v>
      </c>
      <c r="C20" s="14">
        <v>26</v>
      </c>
      <c r="D20" s="48">
        <v>3692.0776523077725</v>
      </c>
      <c r="E20" s="9">
        <v>7.3046084640488755E-3</v>
      </c>
      <c r="F20" s="15">
        <f t="shared" si="0"/>
        <v>0.45578078740145467</v>
      </c>
      <c r="G20" s="22">
        <f t="shared" si="1"/>
        <v>1.0051409054083202</v>
      </c>
    </row>
    <row r="21" spans="1:7" ht="15" thickBot="1">
      <c r="A21" s="24" t="s">
        <v>83</v>
      </c>
      <c r="B21" s="25">
        <v>24.866333010658899</v>
      </c>
      <c r="C21" s="25">
        <v>23</v>
      </c>
      <c r="D21" s="49">
        <v>3686.9743307247245</v>
      </c>
      <c r="E21" s="26">
        <v>6.7443737818947838E-3</v>
      </c>
      <c r="F21" s="27">
        <f t="shared" si="0"/>
        <v>0.41024374522242413</v>
      </c>
      <c r="G21" s="28">
        <f t="shared" si="1"/>
        <v>0.93863101115653258</v>
      </c>
    </row>
    <row r="22" spans="1:7" ht="15" thickTop="1"/>
    <row r="23" spans="1:7" ht="15" thickBot="1">
      <c r="A23" s="3" t="s">
        <v>301</v>
      </c>
    </row>
    <row r="24" spans="1:7" ht="27" thickTop="1" thickBot="1">
      <c r="A24" s="4"/>
      <c r="B24" s="31" t="s">
        <v>31</v>
      </c>
      <c r="C24" s="12" t="s">
        <v>24</v>
      </c>
      <c r="D24" s="32" t="s">
        <v>25</v>
      </c>
      <c r="E24" s="31" t="s">
        <v>1</v>
      </c>
      <c r="F24" s="31" t="s">
        <v>8</v>
      </c>
      <c r="G24" s="12" t="s">
        <v>9</v>
      </c>
    </row>
    <row r="25" spans="1:7" ht="15.5" thickTop="1" thickBot="1">
      <c r="A25" s="6" t="s">
        <v>12</v>
      </c>
      <c r="B25" s="89">
        <v>496.89269859705064</v>
      </c>
      <c r="C25" s="89">
        <v>478</v>
      </c>
      <c r="D25" s="34">
        <v>3672.0493090827304</v>
      </c>
      <c r="E25" s="90">
        <v>0.13531754526498266</v>
      </c>
      <c r="F25" s="15">
        <f>((E25*100)-(SQRT((((E25*100)*(100-(E25*100)))/$D25))*1.96))</f>
        <v>12.425367185625095</v>
      </c>
      <c r="G25" s="22">
        <f>((E25*100)+(SQRT((((E25*100)*(100-(E25*100)))/$D25))*1.96))</f>
        <v>14.638141867371438</v>
      </c>
    </row>
    <row r="26" spans="1:7" ht="15" thickBot="1">
      <c r="A26" s="18"/>
      <c r="B26" s="19"/>
      <c r="C26" s="19"/>
      <c r="D26" s="33"/>
      <c r="E26" s="20"/>
      <c r="F26" s="21"/>
      <c r="G26" s="23"/>
    </row>
    <row r="27" spans="1:7" ht="15" thickBot="1">
      <c r="A27" s="6" t="s">
        <v>10</v>
      </c>
      <c r="B27" s="89">
        <v>287.55107108466501</v>
      </c>
      <c r="C27" s="89">
        <v>251</v>
      </c>
      <c r="D27" s="35">
        <v>1860.4329480711772</v>
      </c>
      <c r="E27" s="90">
        <v>0.15456137313778845</v>
      </c>
      <c r="F27" s="15">
        <f>((E27*100)-(SQRT((((E27*100)*(100-(E27*100)))/$D27))*1.96))</f>
        <v>13.813504148718788</v>
      </c>
      <c r="G27" s="22">
        <f>((E27*100)+(SQRT((((E27*100)*(100-(E27*100)))/$D27))*1.96))</f>
        <v>17.098770478838901</v>
      </c>
    </row>
    <row r="28" spans="1:7" ht="15" thickBot="1">
      <c r="A28" s="6" t="s">
        <v>11</v>
      </c>
      <c r="B28" s="89">
        <v>209.34162751238651</v>
      </c>
      <c r="C28" s="89">
        <v>227</v>
      </c>
      <c r="D28" s="35">
        <v>1811.6163610115048</v>
      </c>
      <c r="E28" s="90">
        <v>0.11555516499944937</v>
      </c>
      <c r="F28" s="15">
        <f>((E28*100)-(SQRT((((E28*100)*(100-(E28*100)))/$D28))*1.96))</f>
        <v>10.083363289848537</v>
      </c>
      <c r="G28" s="22">
        <f>((E28*100)+(SQRT((((E28*100)*(100-(E28*100)))/$D28))*1.96))</f>
        <v>13.027669710041339</v>
      </c>
    </row>
    <row r="29" spans="1:7" ht="15" thickBot="1">
      <c r="A29" s="18"/>
      <c r="B29" s="19"/>
      <c r="C29" s="19"/>
      <c r="D29" s="33"/>
      <c r="E29" s="20"/>
      <c r="F29" s="21"/>
      <c r="G29" s="23"/>
    </row>
    <row r="30" spans="1:7" ht="15" thickBot="1">
      <c r="A30" s="6" t="s">
        <v>26</v>
      </c>
      <c r="B30" s="89">
        <v>45.70548530050938</v>
      </c>
      <c r="C30" s="89">
        <v>46</v>
      </c>
      <c r="D30" s="35">
        <v>733.7068691553402</v>
      </c>
      <c r="E30" s="90">
        <v>6.2293931298648679E-2</v>
      </c>
      <c r="F30" s="15">
        <f>((E30*100)-(SQRT((((E30*100)*(100-(E30*100)))/$D30))*1.96))</f>
        <v>4.4805493690871128</v>
      </c>
      <c r="G30" s="22">
        <f>((E30*100)+(SQRT((((E30*100)*(100-(E30*100)))/$D30))*1.96))</f>
        <v>7.9782368906426235</v>
      </c>
    </row>
    <row r="31" spans="1:7" ht="15" thickBot="1">
      <c r="A31" s="6" t="s">
        <v>27</v>
      </c>
      <c r="B31" s="89">
        <v>64.717619770166891</v>
      </c>
      <c r="C31" s="89">
        <v>64</v>
      </c>
      <c r="D31" s="35">
        <v>737.44897337021087</v>
      </c>
      <c r="E31" s="90">
        <v>8.7758776684441375E-2</v>
      </c>
      <c r="F31" s="15">
        <f>((E31*100)-(SQRT((((E31*100)*(100-(E31*100)))/$D31))*1.96))</f>
        <v>6.7337155734290688</v>
      </c>
      <c r="G31" s="22">
        <f>((E31*100)+(SQRT((((E31*100)*(100-(E31*100)))/$D31))*1.96))</f>
        <v>10.818039763459204</v>
      </c>
    </row>
    <row r="32" spans="1:7" ht="15" thickBot="1">
      <c r="A32" s="6" t="s">
        <v>28</v>
      </c>
      <c r="B32" s="89">
        <v>94.824697776937057</v>
      </c>
      <c r="C32" s="89">
        <v>87</v>
      </c>
      <c r="D32" s="35">
        <v>743.17233343565113</v>
      </c>
      <c r="E32" s="90">
        <v>0.12759449391578787</v>
      </c>
      <c r="F32" s="15">
        <f>((E32*100)-(SQRT((((E32*100)*(100-(E32*100)))/$D32))*1.96))</f>
        <v>10.36069120240048</v>
      </c>
      <c r="G32" s="22">
        <f>((E32*100)+(SQRT((((E32*100)*(100-(E32*100)))/$D32))*1.96))</f>
        <v>15.158207580757095</v>
      </c>
    </row>
    <row r="33" spans="1:7" ht="15" thickBot="1">
      <c r="A33" s="6" t="s">
        <v>29</v>
      </c>
      <c r="B33" s="89">
        <v>102.4115188345682</v>
      </c>
      <c r="C33" s="89">
        <v>99</v>
      </c>
      <c r="D33" s="35">
        <v>749.83483269957605</v>
      </c>
      <c r="E33" s="90">
        <v>0.13657876957497883</v>
      </c>
      <c r="F33" s="15">
        <f>((E33*100)-(SQRT((((E33*100)*(100-(E33*100)))/$D33))*1.96))</f>
        <v>11.199908953303838</v>
      </c>
      <c r="G33" s="22">
        <f>((E33*100)+(SQRT((((E33*100)*(100-(E33*100)))/$D33))*1.96))</f>
        <v>16.115844961691927</v>
      </c>
    </row>
    <row r="34" spans="1:7" ht="15" thickBot="1">
      <c r="A34" s="6" t="s">
        <v>30</v>
      </c>
      <c r="B34" s="89">
        <v>189.23337691487058</v>
      </c>
      <c r="C34" s="89">
        <v>182</v>
      </c>
      <c r="D34" s="35">
        <v>707.88630042190584</v>
      </c>
      <c r="E34" s="90">
        <v>0.26732171084831841</v>
      </c>
      <c r="F34" s="15">
        <f>((E34*100)-(SQRT((((E34*100)*(100-(E34*100)))/$D34))*1.96))</f>
        <v>23.471942169987685</v>
      </c>
      <c r="G34" s="22">
        <f>((E34*100)+(SQRT((((E34*100)*(100-(E34*100)))/$D34))*1.96))</f>
        <v>29.992399999675996</v>
      </c>
    </row>
    <row r="37" spans="1:7">
      <c r="A37" s="93" t="s">
        <v>278</v>
      </c>
    </row>
  </sheetData>
  <sortState xmlns:xlrd2="http://schemas.microsoft.com/office/spreadsheetml/2017/richdata2" ref="A4:G21">
    <sortCondition descending="1" ref="E4:E21"/>
  </sortState>
  <hyperlinks>
    <hyperlink ref="A37" location="Contents!A1" display="← Contents page" xr:uid="{25D92AD6-CC7B-47BB-B5A1-EEE72A129080}"/>
  </hyperlinks>
  <pageMargins left="0.7" right="0.7" top="0.75" bottom="0.75" header="0.3" footer="0.3"/>
  <pageSetup orientation="portrait" horizontalDpi="90" verticalDpi="9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F13"/>
  <sheetViews>
    <sheetView workbookViewId="0">
      <selection activeCell="G16" sqref="G16"/>
    </sheetView>
  </sheetViews>
  <sheetFormatPr defaultRowHeight="14.5"/>
  <cols>
    <col min="1" max="1" width="19.7265625" customWidth="1"/>
    <col min="2" max="6" width="11.54296875" customWidth="1"/>
  </cols>
  <sheetData>
    <row r="1" spans="1:6">
      <c r="A1" s="3" t="s">
        <v>347</v>
      </c>
    </row>
    <row r="2" spans="1:6" ht="15" thickBot="1">
      <c r="A2" s="16"/>
    </row>
    <row r="3" spans="1:6" ht="35.25" customHeight="1" thickTop="1" thickBot="1">
      <c r="A3" s="4"/>
      <c r="B3" s="31" t="s">
        <v>31</v>
      </c>
      <c r="C3" s="12" t="s">
        <v>24</v>
      </c>
      <c r="D3" s="13" t="s">
        <v>1</v>
      </c>
      <c r="E3" s="31" t="s">
        <v>8</v>
      </c>
      <c r="F3" s="12" t="s">
        <v>9</v>
      </c>
    </row>
    <row r="4" spans="1:6" ht="15.5" thickTop="1" thickBot="1">
      <c r="A4" s="30" t="s">
        <v>269</v>
      </c>
      <c r="B4" s="14">
        <v>76.995169075161186</v>
      </c>
      <c r="C4" s="14">
        <v>74</v>
      </c>
      <c r="D4" s="9">
        <v>0.17797095464506829</v>
      </c>
      <c r="E4" s="15">
        <f t="shared" ref="E4:E9" si="0">((D4*100)-(SQRT((((D4*100)*(100-(D4*100)))/$B$10))*1.96))</f>
        <v>14.192827726941912</v>
      </c>
      <c r="F4" s="22">
        <f t="shared" ref="F4:F9" si="1">((D4*100)+(SQRT((((D4*100)*(100-(D4*100)))/$B$10))*1.96))</f>
        <v>21.401363202071742</v>
      </c>
    </row>
    <row r="5" spans="1:6" ht="15" thickBot="1">
      <c r="A5" s="30">
        <v>12</v>
      </c>
      <c r="B5" s="14">
        <v>61.624050310100138</v>
      </c>
      <c r="C5" s="14">
        <v>56</v>
      </c>
      <c r="D5" s="9">
        <v>0.14244128812910561</v>
      </c>
      <c r="E5" s="15">
        <f t="shared" si="0"/>
        <v>10.950696245692669</v>
      </c>
      <c r="F5" s="22">
        <f t="shared" si="1"/>
        <v>17.537561380128455</v>
      </c>
    </row>
    <row r="6" spans="1:6" ht="15" thickBot="1">
      <c r="A6" s="30">
        <v>13</v>
      </c>
      <c r="B6" s="14">
        <v>85.069177235040314</v>
      </c>
      <c r="C6" s="14">
        <v>83</v>
      </c>
      <c r="D6" s="9">
        <v>0.19663367020613223</v>
      </c>
      <c r="E6" s="15">
        <f t="shared" si="0"/>
        <v>15.918083897745838</v>
      </c>
      <c r="F6" s="22">
        <f t="shared" si="1"/>
        <v>23.408650143480607</v>
      </c>
    </row>
    <row r="7" spans="1:6" ht="15" thickBot="1">
      <c r="A7" s="30">
        <v>14</v>
      </c>
      <c r="B7" s="14">
        <v>85.006451339762506</v>
      </c>
      <c r="C7" s="14">
        <v>83</v>
      </c>
      <c r="D7" s="9">
        <v>0.19648868205171099</v>
      </c>
      <c r="E7" s="15">
        <f t="shared" si="0"/>
        <v>15.904628305654294</v>
      </c>
      <c r="F7" s="22">
        <f t="shared" si="1"/>
        <v>23.393108104687904</v>
      </c>
    </row>
    <row r="8" spans="1:6" ht="15" thickBot="1">
      <c r="A8" s="30">
        <v>15</v>
      </c>
      <c r="B8" s="14">
        <v>100.9336118586847</v>
      </c>
      <c r="C8" s="14">
        <v>95</v>
      </c>
      <c r="D8" s="9">
        <v>0.23330361468171493</v>
      </c>
      <c r="E8" s="15">
        <f t="shared" si="0"/>
        <v>19.344966762619528</v>
      </c>
      <c r="F8" s="22">
        <f t="shared" si="1"/>
        <v>27.315756173723457</v>
      </c>
    </row>
    <row r="9" spans="1:6" ht="15" thickBot="1">
      <c r="A9" s="30" t="s">
        <v>46</v>
      </c>
      <c r="B9" s="14">
        <v>22.9992643439648</v>
      </c>
      <c r="C9" s="14">
        <v>22</v>
      </c>
      <c r="D9" s="9">
        <v>5.316179028627098E-2</v>
      </c>
      <c r="E9" s="15">
        <f t="shared" si="0"/>
        <v>3.2020251968111766</v>
      </c>
      <c r="F9" s="22">
        <f t="shared" si="1"/>
        <v>7.4303328604430199</v>
      </c>
    </row>
    <row r="10" spans="1:6" ht="15" thickBot="1">
      <c r="A10" s="7" t="s">
        <v>7</v>
      </c>
      <c r="B10" s="8">
        <v>432.62772416271235</v>
      </c>
      <c r="C10" s="8">
        <v>413</v>
      </c>
      <c r="D10" s="10">
        <v>1</v>
      </c>
      <c r="E10" s="10"/>
      <c r="F10" s="50"/>
    </row>
    <row r="11" spans="1:6" ht="15" thickTop="1">
      <c r="A11" s="112" t="s">
        <v>374</v>
      </c>
    </row>
    <row r="13" spans="1:6">
      <c r="A13" s="93" t="s">
        <v>278</v>
      </c>
    </row>
  </sheetData>
  <hyperlinks>
    <hyperlink ref="A13" location="Contents!A1" display="← Contents page" xr:uid="{40B42208-8537-4DE4-9AE0-075A4018E903}"/>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A17"/>
  <sheetViews>
    <sheetView workbookViewId="0"/>
  </sheetViews>
  <sheetFormatPr defaultRowHeight="14.5"/>
  <cols>
    <col min="1" max="1" width="19.7265625" customWidth="1"/>
    <col min="2" max="6" width="11.54296875" customWidth="1"/>
  </cols>
  <sheetData>
    <row r="1" spans="1:27">
      <c r="A1" s="3" t="s">
        <v>348</v>
      </c>
    </row>
    <row r="2" spans="1:27">
      <c r="A2" s="3"/>
    </row>
    <row r="3" spans="1:27" ht="15" thickBot="1">
      <c r="A3" s="3" t="s">
        <v>302</v>
      </c>
    </row>
    <row r="4" spans="1:27" ht="27" thickTop="1" thickBot="1">
      <c r="A4" s="4"/>
      <c r="B4" s="31" t="s">
        <v>31</v>
      </c>
      <c r="C4" s="12" t="s">
        <v>24</v>
      </c>
      <c r="D4" s="32" t="s">
        <v>25</v>
      </c>
      <c r="E4" s="31" t="s">
        <v>1</v>
      </c>
      <c r="F4" s="32" t="s">
        <v>8</v>
      </c>
      <c r="G4" s="31" t="s">
        <v>9</v>
      </c>
    </row>
    <row r="5" spans="1:27" ht="15.5" thickTop="1" thickBot="1">
      <c r="A5" s="6" t="s">
        <v>12</v>
      </c>
      <c r="B5" s="14">
        <v>155.62788046869537</v>
      </c>
      <c r="C5" s="14">
        <v>143</v>
      </c>
      <c r="D5" s="44">
        <v>3686.9691163763591</v>
      </c>
      <c r="E5" s="9">
        <v>4.2210247918119302E-2</v>
      </c>
      <c r="F5" s="15">
        <f>((E5*100)-(SQRT((((E5*100)*(100-(E5*100)))/$D5))*1.96))</f>
        <v>3.5719939035934583</v>
      </c>
      <c r="G5" s="22">
        <f>((E5*100)+(SQRT((((E5*100)*(100-(E5*100)))/$D5))*1.96))</f>
        <v>4.8700556800304033</v>
      </c>
    </row>
    <row r="6" spans="1:27" ht="15" thickBot="1">
      <c r="A6" s="18"/>
      <c r="B6" s="19"/>
      <c r="C6" s="19"/>
      <c r="D6" s="47"/>
      <c r="E6" s="20"/>
      <c r="F6" s="21"/>
      <c r="G6" s="23"/>
    </row>
    <row r="7" spans="1:27" ht="15" thickBot="1">
      <c r="A7" s="6" t="s">
        <v>10</v>
      </c>
      <c r="B7" s="14">
        <v>101.82374934281977</v>
      </c>
      <c r="C7" s="14">
        <v>83</v>
      </c>
      <c r="D7" s="48">
        <v>1869.2315602867063</v>
      </c>
      <c r="E7" s="9">
        <v>5.4473587706384462E-2</v>
      </c>
      <c r="F7" s="15">
        <f>((E7*100)-(SQRT((((E7*100)*(100-(E7*100)))/$D7))*1.96))</f>
        <v>4.4185033714399378</v>
      </c>
      <c r="G7" s="22">
        <f>((E7*100)+(SQRT((((E7*100)*(100-(E7*100)))/$D7))*1.96))</f>
        <v>6.476214169836954</v>
      </c>
    </row>
    <row r="8" spans="1:27" ht="15" thickBot="1">
      <c r="A8" s="6" t="s">
        <v>11</v>
      </c>
      <c r="B8" s="14">
        <v>53.804131125875493</v>
      </c>
      <c r="C8" s="14">
        <v>60</v>
      </c>
      <c r="D8" s="48">
        <v>1817.7375560896041</v>
      </c>
      <c r="E8" s="9">
        <v>2.9599504585041018E-2</v>
      </c>
      <c r="F8" s="15">
        <f>((E8*100)-(SQRT((((E8*100)*(100-(E8*100)))/$D8))*1.96))</f>
        <v>2.180823543869375</v>
      </c>
      <c r="G8" s="22">
        <f>((E8*100)+(SQRT((((E8*100)*(100-(E8*100)))/$D8))*1.96))</f>
        <v>3.7390773731388287</v>
      </c>
    </row>
    <row r="9" spans="1:27" ht="15" thickBot="1">
      <c r="A9" s="18"/>
      <c r="B9" s="19"/>
      <c r="C9" s="19"/>
      <c r="D9" s="47"/>
      <c r="E9" s="20"/>
      <c r="F9" s="21"/>
      <c r="G9" s="23"/>
      <c r="AA9" s="109"/>
    </row>
    <row r="10" spans="1:27" ht="15" thickBot="1">
      <c r="A10" s="6" t="s">
        <v>26</v>
      </c>
      <c r="B10" s="14">
        <v>3.5399019417097191</v>
      </c>
      <c r="C10" s="14">
        <v>4</v>
      </c>
      <c r="D10" s="48">
        <v>748.40507950534447</v>
      </c>
      <c r="E10" s="9">
        <v>4.6592688917880499E-3</v>
      </c>
      <c r="F10" s="15">
        <f>((E10*100)-(SQRT((((E10*100)*(100-(E10*100)))/$D10))*1.96))</f>
        <v>-2.1974982117750785E-2</v>
      </c>
      <c r="G10" s="22">
        <f>((E10*100)+(SQRT((((E10*100)*(100-(E10*100)))/$D10))*1.96))</f>
        <v>0.9538287604753608</v>
      </c>
      <c r="AA10" s="109"/>
    </row>
    <row r="11" spans="1:27" ht="15" thickBot="1">
      <c r="A11" s="6" t="s">
        <v>27</v>
      </c>
      <c r="B11" s="14">
        <v>15.34195736582241</v>
      </c>
      <c r="C11" s="14">
        <v>15</v>
      </c>
      <c r="D11" s="48">
        <v>741.21666297841705</v>
      </c>
      <c r="E11" s="9">
        <v>2.0367539004949965E-2</v>
      </c>
      <c r="F11" s="15">
        <f>((E11*100)-(SQRT((((E11*100)*(100-(E11*100)))/$D11))*1.96))</f>
        <v>1.019839619354401</v>
      </c>
      <c r="G11" s="22">
        <f>((E11*100)+(SQRT((((E11*100)*(100-(E11*100)))/$D11))*1.96))</f>
        <v>3.0536681816355919</v>
      </c>
      <c r="AA11" s="109"/>
    </row>
    <row r="12" spans="1:27" ht="15" thickBot="1">
      <c r="A12" s="6" t="s">
        <v>28</v>
      </c>
      <c r="B12" s="14">
        <v>21.322950860803097</v>
      </c>
      <c r="C12" s="14">
        <v>19</v>
      </c>
      <c r="D12" s="48">
        <v>742.09829957449779</v>
      </c>
      <c r="E12" s="9">
        <v>2.8359015317742379E-2</v>
      </c>
      <c r="F12" s="15">
        <f>((E12*100)-(SQRT((((E12*100)*(100-(E12*100)))/$D12))*1.96))</f>
        <v>1.6415729120232458</v>
      </c>
      <c r="G12" s="22">
        <f>((E12*100)+(SQRT((((E12*100)*(100-(E12*100)))/$D12))*1.96))</f>
        <v>4.0302301515252292</v>
      </c>
      <c r="AA12" s="109"/>
    </row>
    <row r="13" spans="1:27" ht="15" thickBot="1">
      <c r="A13" s="6" t="s">
        <v>29</v>
      </c>
      <c r="B13" s="14">
        <v>45.055322943418993</v>
      </c>
      <c r="C13" s="14">
        <v>38</v>
      </c>
      <c r="D13" s="48">
        <v>748.15224492972902</v>
      </c>
      <c r="E13" s="9">
        <v>5.9515059081004427E-2</v>
      </c>
      <c r="F13" s="15">
        <f>((E13*100)-(SQRT((((E13*100)*(100-(E13*100)))/$D13))*1.96))</f>
        <v>4.2561907810871391</v>
      </c>
      <c r="G13" s="22">
        <f>((E13*100)+(SQRT((((E13*100)*(100-(E13*100)))/$D13))*1.96))</f>
        <v>7.6468210351137467</v>
      </c>
      <c r="AA13" s="109"/>
    </row>
    <row r="14" spans="1:27" ht="15" thickBot="1">
      <c r="A14" s="6" t="s">
        <v>30</v>
      </c>
      <c r="B14" s="14">
        <v>70.367747356941052</v>
      </c>
      <c r="C14" s="14">
        <v>67</v>
      </c>
      <c r="D14" s="48">
        <v>707.09682938832395</v>
      </c>
      <c r="E14" s="9">
        <v>9.9001929311562792E-2</v>
      </c>
      <c r="F14" s="15">
        <f>((E14*100)-(SQRT((((E14*100)*(100-(E14*100)))/$D14))*1.96))</f>
        <v>7.6987857139719029</v>
      </c>
      <c r="G14" s="22">
        <f>((E14*100)+(SQRT((((E14*100)*(100-(E14*100)))/$D14))*1.96))</f>
        <v>12.101600148340657</v>
      </c>
      <c r="AA14" s="109"/>
    </row>
    <row r="15" spans="1:27">
      <c r="AA15" s="109"/>
    </row>
    <row r="16" spans="1:27">
      <c r="AA16" s="109"/>
    </row>
    <row r="17" spans="1:1">
      <c r="A17" s="93" t="s">
        <v>278</v>
      </c>
    </row>
  </sheetData>
  <hyperlinks>
    <hyperlink ref="A17" location="Contents!A1" display="← Contents page" xr:uid="{C65B8B2B-931E-49AA-8F7A-4337FB0DBC72}"/>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I36"/>
  <sheetViews>
    <sheetView topLeftCell="A17" workbookViewId="0"/>
  </sheetViews>
  <sheetFormatPr defaultRowHeight="14.5"/>
  <cols>
    <col min="1" max="1" width="29.81640625" customWidth="1"/>
    <col min="2" max="7" width="11.54296875" customWidth="1"/>
  </cols>
  <sheetData>
    <row r="1" spans="1:9">
      <c r="A1" s="3" t="s">
        <v>349</v>
      </c>
      <c r="B1" s="3"/>
    </row>
    <row r="2" spans="1:9" ht="15" thickBot="1">
      <c r="A2" s="3"/>
      <c r="B2" s="3"/>
    </row>
    <row r="3" spans="1:9" ht="27" thickTop="1" thickBot="1">
      <c r="A3" s="4"/>
      <c r="B3" s="31" t="s">
        <v>31</v>
      </c>
      <c r="C3" s="12" t="s">
        <v>24</v>
      </c>
      <c r="D3" s="32" t="s">
        <v>25</v>
      </c>
      <c r="E3" s="31" t="s">
        <v>1</v>
      </c>
      <c r="F3" s="31" t="s">
        <v>8</v>
      </c>
      <c r="G3" s="12" t="s">
        <v>9</v>
      </c>
      <c r="I3" s="17"/>
    </row>
    <row r="4" spans="1:9" ht="15.5" thickTop="1" thickBot="1">
      <c r="A4" s="6" t="s">
        <v>67</v>
      </c>
      <c r="B4" s="14">
        <v>119.87844309024737</v>
      </c>
      <c r="C4" s="14">
        <v>111</v>
      </c>
      <c r="D4" s="44">
        <v>3686.1512424936427</v>
      </c>
      <c r="E4" s="82">
        <v>3.2521303442001707E-2</v>
      </c>
      <c r="F4" s="15">
        <f t="shared" ref="F4:F21" si="0">((E4*100)-(SQRT((((E4*100)*(100-(E4*100)))/$D4))*1.96))</f>
        <v>2.6795002432987642</v>
      </c>
      <c r="G4" s="22">
        <f t="shared" ref="G4:G21" si="1">((E4*100)+(SQRT((((E4*100)*(100-(E4*100)))/$D4))*1.96))</f>
        <v>3.8247604451015773</v>
      </c>
      <c r="I4" s="17"/>
    </row>
    <row r="5" spans="1:9" ht="15" thickBot="1">
      <c r="A5" s="6" t="s">
        <v>75</v>
      </c>
      <c r="B5" s="14">
        <v>34.085813592211565</v>
      </c>
      <c r="C5" s="14">
        <v>30</v>
      </c>
      <c r="D5" s="48">
        <v>3685.2819496306547</v>
      </c>
      <c r="E5" s="82">
        <v>9.249173891736481E-3</v>
      </c>
      <c r="F5" s="15">
        <f t="shared" si="0"/>
        <v>0.61584913054904922</v>
      </c>
      <c r="G5" s="22">
        <f t="shared" si="1"/>
        <v>1.2339856477982469</v>
      </c>
    </row>
    <row r="6" spans="1:9" ht="15" thickBot="1">
      <c r="A6" s="6" t="s">
        <v>68</v>
      </c>
      <c r="B6" s="14">
        <v>29.810737876675066</v>
      </c>
      <c r="C6" s="14">
        <v>29</v>
      </c>
      <c r="D6" s="48">
        <v>3686.1512424936427</v>
      </c>
      <c r="E6" s="83">
        <v>8.0872259209061673E-3</v>
      </c>
      <c r="F6" s="15">
        <f t="shared" si="0"/>
        <v>0.51958402422631433</v>
      </c>
      <c r="G6" s="22">
        <f t="shared" si="1"/>
        <v>1.0978611599549191</v>
      </c>
    </row>
    <row r="7" spans="1:9" ht="15" thickBot="1">
      <c r="A7" s="6" t="s">
        <v>70</v>
      </c>
      <c r="B7" s="14">
        <v>24.566737640953278</v>
      </c>
      <c r="C7" s="14">
        <v>23</v>
      </c>
      <c r="D7" s="48">
        <v>3684.1499873224866</v>
      </c>
      <c r="E7" s="82">
        <v>6.6682240748855981E-3</v>
      </c>
      <c r="F7" s="15">
        <f t="shared" si="0"/>
        <v>0.40401374449489291</v>
      </c>
      <c r="G7" s="22">
        <f t="shared" si="1"/>
        <v>0.92963107048222671</v>
      </c>
    </row>
    <row r="8" spans="1:9" ht="15" thickBot="1">
      <c r="A8" s="6" t="s">
        <v>268</v>
      </c>
      <c r="B8" s="14">
        <v>21.827871936109183</v>
      </c>
      <c r="C8" s="14">
        <v>18</v>
      </c>
      <c r="D8" s="48">
        <v>3684.1499873224866</v>
      </c>
      <c r="E8" s="82">
        <v>5.9248054534210004E-3</v>
      </c>
      <c r="F8" s="15">
        <f t="shared" si="0"/>
        <v>0.34466183893238378</v>
      </c>
      <c r="G8" s="22">
        <f t="shared" si="1"/>
        <v>0.8402992517518163</v>
      </c>
    </row>
    <row r="9" spans="1:9" ht="15" thickBot="1">
      <c r="A9" s="6" t="s">
        <v>73</v>
      </c>
      <c r="B9" s="14">
        <v>20.034981200707605</v>
      </c>
      <c r="C9" s="14">
        <v>18</v>
      </c>
      <c r="D9" s="48">
        <v>3684.1499873224866</v>
      </c>
      <c r="E9" s="82">
        <v>5.43815568574838E-3</v>
      </c>
      <c r="F9" s="15">
        <f t="shared" si="0"/>
        <v>0.30633442300799729</v>
      </c>
      <c r="G9" s="22">
        <f t="shared" si="1"/>
        <v>0.78129671414167878</v>
      </c>
    </row>
    <row r="10" spans="1:9" ht="15" thickBot="1">
      <c r="A10" s="6" t="s">
        <v>69</v>
      </c>
      <c r="B10" s="14">
        <v>17.433521841875827</v>
      </c>
      <c r="C10" s="14">
        <v>16</v>
      </c>
      <c r="D10" s="48">
        <v>3686.1512424936427</v>
      </c>
      <c r="E10" s="82">
        <v>4.7294646082080534E-3</v>
      </c>
      <c r="F10" s="15">
        <f t="shared" si="0"/>
        <v>0.25146057313187264</v>
      </c>
      <c r="G10" s="22">
        <f t="shared" si="1"/>
        <v>0.69443234850973801</v>
      </c>
    </row>
    <row r="11" spans="1:9" ht="15" thickBot="1">
      <c r="A11" s="6" t="s">
        <v>71</v>
      </c>
      <c r="B11" s="14">
        <v>17.013937279266571</v>
      </c>
      <c r="C11" s="14">
        <v>16</v>
      </c>
      <c r="D11" s="48">
        <v>3686.1512424936427</v>
      </c>
      <c r="E11" s="82">
        <v>4.615637330104996E-3</v>
      </c>
      <c r="F11" s="15">
        <f t="shared" si="0"/>
        <v>0.24274689316468992</v>
      </c>
      <c r="G11" s="22">
        <f t="shared" si="1"/>
        <v>0.68038057285630926</v>
      </c>
    </row>
    <row r="12" spans="1:9" ht="15" thickBot="1">
      <c r="A12" s="6" t="s">
        <v>72</v>
      </c>
      <c r="B12" s="14">
        <v>16.76147915659417</v>
      </c>
      <c r="C12" s="14">
        <v>15</v>
      </c>
      <c r="D12" s="48">
        <v>3684.1499873224866</v>
      </c>
      <c r="E12" s="82">
        <v>4.5496191019019387E-3</v>
      </c>
      <c r="F12" s="15">
        <f t="shared" si="0"/>
        <v>0.23764939023405104</v>
      </c>
      <c r="G12" s="22">
        <f t="shared" si="1"/>
        <v>0.6722744301463367</v>
      </c>
    </row>
    <row r="13" spans="1:9" ht="15" thickBot="1">
      <c r="A13" s="6" t="s">
        <v>74</v>
      </c>
      <c r="B13" s="14">
        <v>14.679581497801404</v>
      </c>
      <c r="C13" s="14">
        <v>14</v>
      </c>
      <c r="D13" s="48">
        <v>3686.1512424936427</v>
      </c>
      <c r="E13" s="82">
        <v>3.9823600639540798E-3</v>
      </c>
      <c r="F13" s="15">
        <f t="shared" si="0"/>
        <v>0.19491920286933687</v>
      </c>
      <c r="G13" s="22">
        <f t="shared" si="1"/>
        <v>0.60155280992147908</v>
      </c>
    </row>
    <row r="14" spans="1:9" ht="15" thickBot="1">
      <c r="A14" s="6" t="s">
        <v>77</v>
      </c>
      <c r="B14" s="14">
        <v>13.7299368400014</v>
      </c>
      <c r="C14" s="14">
        <v>13</v>
      </c>
      <c r="D14" s="48">
        <v>3686.1512424936427</v>
      </c>
      <c r="E14" s="82">
        <v>3.7247350791589444E-3</v>
      </c>
      <c r="F14" s="15">
        <f t="shared" si="0"/>
        <v>0.1758176603300618</v>
      </c>
      <c r="G14" s="22">
        <f t="shared" si="1"/>
        <v>0.56912935550172716</v>
      </c>
    </row>
    <row r="15" spans="1:9" ht="15" thickBot="1">
      <c r="A15" s="6" t="s">
        <v>80</v>
      </c>
      <c r="B15" s="14">
        <v>11.264709003175753</v>
      </c>
      <c r="C15" s="14">
        <v>10</v>
      </c>
      <c r="D15" s="48">
        <v>3686.1512424936427</v>
      </c>
      <c r="E15" s="82">
        <v>3.055954100124035E-3</v>
      </c>
      <c r="F15" s="15">
        <f t="shared" si="0"/>
        <v>0.12740747223717619</v>
      </c>
      <c r="G15" s="22">
        <f t="shared" si="1"/>
        <v>0.48378334778763077</v>
      </c>
    </row>
    <row r="16" spans="1:9" ht="15.75" customHeight="1" thickBot="1">
      <c r="A16" s="6" t="s">
        <v>79</v>
      </c>
      <c r="B16" s="14">
        <v>10.531387942584601</v>
      </c>
      <c r="C16" s="14">
        <v>9</v>
      </c>
      <c r="D16" s="48">
        <v>3684.1499873224866</v>
      </c>
      <c r="E16" s="82">
        <v>2.8585665564171158E-3</v>
      </c>
      <c r="F16" s="15">
        <f t="shared" si="0"/>
        <v>0.11345558621164703</v>
      </c>
      <c r="G16" s="22">
        <f t="shared" si="1"/>
        <v>0.45825772507177615</v>
      </c>
    </row>
    <row r="17" spans="1:7" ht="15.75" customHeight="1" thickBot="1">
      <c r="A17" s="6" t="s">
        <v>82</v>
      </c>
      <c r="B17" s="14">
        <v>10.380078963883893</v>
      </c>
      <c r="C17" s="14">
        <v>9</v>
      </c>
      <c r="D17" s="48">
        <v>3684.1499873224866</v>
      </c>
      <c r="E17" s="82">
        <v>2.8174963016171272E-3</v>
      </c>
      <c r="F17" s="15">
        <f t="shared" si="0"/>
        <v>0.11058799677430997</v>
      </c>
      <c r="G17" s="22">
        <f t="shared" si="1"/>
        <v>0.45291126354911548</v>
      </c>
    </row>
    <row r="18" spans="1:7" ht="15.75" customHeight="1" thickBot="1">
      <c r="A18" s="6" t="s">
        <v>81</v>
      </c>
      <c r="B18" s="14">
        <v>10.199841651793559</v>
      </c>
      <c r="C18" s="14">
        <v>9</v>
      </c>
      <c r="D18" s="48">
        <v>3684.1499873224866</v>
      </c>
      <c r="E18" s="82">
        <v>2.7685739415854926E-3</v>
      </c>
      <c r="F18" s="15">
        <f t="shared" si="0"/>
        <v>0.10718411176008949</v>
      </c>
      <c r="G18" s="22">
        <f t="shared" si="1"/>
        <v>0.44653067655700907</v>
      </c>
    </row>
    <row r="19" spans="1:7" ht="15.75" customHeight="1" thickBot="1">
      <c r="A19" s="6" t="s">
        <v>76</v>
      </c>
      <c r="B19" s="14">
        <v>9.313864042808353</v>
      </c>
      <c r="C19" s="14">
        <v>8</v>
      </c>
      <c r="D19" s="48">
        <v>3684.1499873224866</v>
      </c>
      <c r="E19" s="82">
        <v>2.5280903532316143E-3</v>
      </c>
      <c r="F19" s="15">
        <f t="shared" si="0"/>
        <v>9.0652650744830643E-2</v>
      </c>
      <c r="G19" s="22">
        <f t="shared" si="1"/>
        <v>0.41496541990149227</v>
      </c>
    </row>
    <row r="20" spans="1:7" ht="15.75" customHeight="1" thickBot="1">
      <c r="A20" s="6" t="s">
        <v>83</v>
      </c>
      <c r="B20" s="14">
        <v>9.0600205792175501</v>
      </c>
      <c r="C20" s="14">
        <v>7</v>
      </c>
      <c r="D20" s="48">
        <v>3684.1499873224866</v>
      </c>
      <c r="E20" s="82">
        <v>2.4591888523523607E-3</v>
      </c>
      <c r="F20" s="15">
        <f t="shared" si="0"/>
        <v>8.5981976761751927E-2</v>
      </c>
      <c r="G20" s="22">
        <f t="shared" si="1"/>
        <v>0.40585579370872027</v>
      </c>
    </row>
    <row r="21" spans="1:7" ht="15" thickBot="1">
      <c r="A21" s="24" t="s">
        <v>78</v>
      </c>
      <c r="B21" s="25">
        <v>8.4910268331454368</v>
      </c>
      <c r="C21" s="25">
        <v>7</v>
      </c>
      <c r="D21" s="49">
        <v>3684.1499873224866</v>
      </c>
      <c r="E21" s="84">
        <v>2.3047451548834533E-3</v>
      </c>
      <c r="F21" s="27">
        <f t="shared" si="0"/>
        <v>7.562928648404299E-2</v>
      </c>
      <c r="G21" s="28">
        <f t="shared" si="1"/>
        <v>0.38531974449264766</v>
      </c>
    </row>
    <row r="22" spans="1:7" ht="15" thickTop="1"/>
    <row r="23" spans="1:7" ht="15" thickBot="1">
      <c r="A23" s="115" t="s">
        <v>308</v>
      </c>
    </row>
    <row r="24" spans="1:7" ht="27" thickTop="1" thickBot="1">
      <c r="A24" s="4"/>
      <c r="B24" s="31" t="s">
        <v>31</v>
      </c>
      <c r="C24" s="12" t="s">
        <v>24</v>
      </c>
      <c r="D24" s="32" t="s">
        <v>25</v>
      </c>
      <c r="E24" s="31" t="s">
        <v>1</v>
      </c>
      <c r="F24" s="32" t="s">
        <v>8</v>
      </c>
      <c r="G24" s="31" t="s">
        <v>9</v>
      </c>
    </row>
    <row r="25" spans="1:7" ht="15.5" thickTop="1" thickBot="1">
      <c r="A25" s="6" t="s">
        <v>12</v>
      </c>
      <c r="B25" s="14">
        <v>119.87844309024737</v>
      </c>
      <c r="C25" s="14">
        <v>111</v>
      </c>
      <c r="D25" s="44">
        <v>3686.1512424936427</v>
      </c>
      <c r="E25" s="9">
        <v>3.2521303442001707E-2</v>
      </c>
      <c r="F25" s="15">
        <f>((E25*100)-(SQRT((((E25*100)*(100-(E25*100)))/$D25))*1.96))</f>
        <v>2.6795002432987642</v>
      </c>
      <c r="G25" s="22">
        <f>((E25*100)+(SQRT((((E25*100)*(100-(E25*100)))/$D25))*1.96))</f>
        <v>3.8247604451015773</v>
      </c>
    </row>
    <row r="26" spans="1:7" ht="15" thickBot="1">
      <c r="A26" s="18"/>
      <c r="B26" s="19"/>
      <c r="C26" s="19"/>
      <c r="D26" s="47"/>
      <c r="E26" s="20"/>
      <c r="F26" s="21"/>
      <c r="G26" s="23"/>
    </row>
    <row r="27" spans="1:7" ht="15" thickBot="1">
      <c r="A27" s="6" t="s">
        <v>10</v>
      </c>
      <c r="B27" s="14">
        <v>79.741765673124888</v>
      </c>
      <c r="C27" s="14">
        <v>66</v>
      </c>
      <c r="D27" s="48">
        <v>1869.2315602867063</v>
      </c>
      <c r="E27" s="9">
        <v>4.2660185804317331E-2</v>
      </c>
      <c r="F27" s="15">
        <f>((E27*100)-(SQRT((((E27*100)*(100-(E27*100)))/$D27))*1.96))</f>
        <v>3.349863592152698</v>
      </c>
      <c r="G27" s="22">
        <f>((E27*100)+(SQRT((((E27*100)*(100-(E27*100)))/$D27))*1.96))</f>
        <v>5.182173568710768</v>
      </c>
    </row>
    <row r="28" spans="1:7" ht="15" thickBot="1">
      <c r="A28" s="6" t="s">
        <v>11</v>
      </c>
      <c r="B28" s="14">
        <v>40.136677417122492</v>
      </c>
      <c r="C28" s="14">
        <v>45</v>
      </c>
      <c r="D28" s="48">
        <v>1816.9196822068877</v>
      </c>
      <c r="E28" s="9">
        <v>2.209050725256673E-2</v>
      </c>
      <c r="F28" s="15">
        <f>((E28*100)-(SQRT((((E28*100)*(100-(E28*100)))/$D28))*1.96))</f>
        <v>1.5332161880500266</v>
      </c>
      <c r="G28" s="22">
        <f>((E28*100)+(SQRT((((E28*100)*(100-(E28*100)))/$D28))*1.96))</f>
        <v>2.8848852624633192</v>
      </c>
    </row>
    <row r="29" spans="1:7" ht="15" thickBot="1">
      <c r="A29" s="18"/>
      <c r="B29" s="19"/>
      <c r="C29" s="19"/>
      <c r="D29" s="47"/>
      <c r="E29" s="20"/>
      <c r="F29" s="21"/>
      <c r="G29" s="23"/>
    </row>
    <row r="30" spans="1:7" ht="15" thickBot="1">
      <c r="A30" s="6" t="s">
        <v>287</v>
      </c>
      <c r="B30" s="14">
        <v>8.0679495031999302</v>
      </c>
      <c r="C30" s="14">
        <v>8</v>
      </c>
      <c r="D30" s="48">
        <v>1489.6217424837614</v>
      </c>
      <c r="E30" s="9">
        <v>5.4161061651447264E-3</v>
      </c>
      <c r="F30" s="15">
        <f>((E30*100)-(SQRT((((E30*100)*(100-(E30*100)))/$D30))*1.96))</f>
        <v>0.16889090147248614</v>
      </c>
      <c r="G30" s="22">
        <f>((E30*100)+(SQRT((((E30*100)*(100-(E30*100)))/$D30))*1.96))</f>
        <v>0.91433033155645904</v>
      </c>
    </row>
    <row r="31" spans="1:7" ht="15" thickBot="1">
      <c r="A31" s="6" t="s">
        <v>28</v>
      </c>
      <c r="B31" s="14">
        <v>13.346451509776994</v>
      </c>
      <c r="C31" s="14">
        <v>11</v>
      </c>
      <c r="D31" s="48">
        <v>742.09829957449779</v>
      </c>
      <c r="E31" s="9">
        <v>1.798474880946304E-2</v>
      </c>
      <c r="F31" s="15">
        <f>((E31*100)-(SQRT((((E31*100)*(100-(E31*100)))/$D31))*1.96))</f>
        <v>0.84230148118420911</v>
      </c>
      <c r="G31" s="22">
        <f>((E31*100)+(SQRT((((E31*100)*(100-(E31*100)))/$D31))*1.96))</f>
        <v>2.7546482807083992</v>
      </c>
    </row>
    <row r="32" spans="1:7" ht="15" thickBot="1">
      <c r="A32" s="6" t="s">
        <v>29</v>
      </c>
      <c r="B32" s="14">
        <v>33.557205331391849</v>
      </c>
      <c r="C32" s="14">
        <v>30</v>
      </c>
      <c r="D32" s="48">
        <v>747.33437104701272</v>
      </c>
      <c r="E32" s="9">
        <v>4.4902531760152194E-2</v>
      </c>
      <c r="F32" s="15">
        <f>((E32*100)-(SQRT((((E32*100)*(100-(E32*100)))/$D32))*1.96))</f>
        <v>3.0054877217610132</v>
      </c>
      <c r="G32" s="22">
        <f>((E32*100)+(SQRT((((E32*100)*(100-(E32*100)))/$D32))*1.96))</f>
        <v>5.9750186302694255</v>
      </c>
    </row>
    <row r="33" spans="1:7" ht="15" thickBot="1">
      <c r="A33" s="6" t="s">
        <v>30</v>
      </c>
      <c r="B33" s="14">
        <v>64.906836745878607</v>
      </c>
      <c r="C33" s="14">
        <v>62</v>
      </c>
      <c r="D33" s="48">
        <v>707.09682938832395</v>
      </c>
      <c r="E33" s="9">
        <v>9.179342071442527E-2</v>
      </c>
      <c r="F33" s="15">
        <f>((E33*100)-(SQRT((((E33*100)*(100-(E33*100)))/$D33))*1.96))</f>
        <v>7.0511308663949368</v>
      </c>
      <c r="G33" s="22">
        <f>((E33*100)+(SQRT((((E33*100)*(100-(E33*100)))/$D33))*1.96))</f>
        <v>11.307553276490117</v>
      </c>
    </row>
    <row r="36" spans="1:7">
      <c r="A36" s="93" t="s">
        <v>278</v>
      </c>
    </row>
  </sheetData>
  <sortState xmlns:xlrd2="http://schemas.microsoft.com/office/spreadsheetml/2017/richdata2" ref="A4:G21">
    <sortCondition descending="1" ref="E4:E21"/>
  </sortState>
  <hyperlinks>
    <hyperlink ref="A36" location="Contents!A1" display="← Contents page" xr:uid="{EF681544-B7F0-41D3-BF27-DDF69777211D}"/>
  </hyperlinks>
  <pageMargins left="0.7" right="0.7" top="0.75" bottom="0.75" header="0.3" footer="0.3"/>
  <pageSetup orientation="portrait" horizontalDpi="90" verticalDpi="9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F14"/>
  <sheetViews>
    <sheetView workbookViewId="0"/>
  </sheetViews>
  <sheetFormatPr defaultRowHeight="14.5"/>
  <cols>
    <col min="1" max="1" width="34.453125" customWidth="1"/>
    <col min="2" max="6" width="11.54296875" customWidth="1"/>
  </cols>
  <sheetData>
    <row r="1" spans="1:6">
      <c r="A1" s="3" t="s">
        <v>350</v>
      </c>
    </row>
    <row r="2" spans="1:6" ht="15" thickBot="1">
      <c r="A2" s="16"/>
    </row>
    <row r="3" spans="1:6" ht="35.25" customHeight="1" thickTop="1" thickBot="1">
      <c r="A3" s="4"/>
      <c r="B3" s="31" t="s">
        <v>31</v>
      </c>
      <c r="C3" s="12" t="s">
        <v>24</v>
      </c>
      <c r="D3" s="13" t="s">
        <v>1</v>
      </c>
      <c r="E3" s="31" t="s">
        <v>8</v>
      </c>
      <c r="F3" s="12" t="s">
        <v>9</v>
      </c>
    </row>
    <row r="4" spans="1:6" ht="15.5" thickTop="1" thickBot="1">
      <c r="A4" s="30" t="s">
        <v>84</v>
      </c>
      <c r="B4" s="14">
        <v>12.265724541815889</v>
      </c>
      <c r="C4" s="14">
        <v>10</v>
      </c>
      <c r="D4" s="9">
        <v>8.6233311162948675E-2</v>
      </c>
      <c r="E4" s="15">
        <f t="shared" ref="E4:E9" si="0">((D4*100)-(SQRT((((D4*100)*(100-(D4*100)))/$B$10))*1.96))</f>
        <v>4.0101320971966627</v>
      </c>
      <c r="F4" s="22">
        <f t="shared" ref="F4:F9" si="1">((D4*100)+(SQRT((((D4*100)*(100-(D4*100)))/$B$10))*1.96))</f>
        <v>13.236530135393071</v>
      </c>
    </row>
    <row r="5" spans="1:6" ht="15" thickBot="1">
      <c r="A5" s="30" t="s">
        <v>85</v>
      </c>
      <c r="B5" s="14">
        <v>11.011877620874563</v>
      </c>
      <c r="C5" s="14">
        <v>11</v>
      </c>
      <c r="D5" s="9">
        <v>7.7418228832049435E-2</v>
      </c>
      <c r="E5" s="15">
        <f t="shared" si="0"/>
        <v>3.3497347196471114</v>
      </c>
      <c r="F5" s="22">
        <f t="shared" si="1"/>
        <v>12.133911046762776</v>
      </c>
    </row>
    <row r="6" spans="1:6" ht="15" thickBot="1">
      <c r="A6" s="30" t="s">
        <v>86</v>
      </c>
      <c r="B6" s="14">
        <v>19.080182895088377</v>
      </c>
      <c r="C6" s="14">
        <v>18</v>
      </c>
      <c r="D6" s="9">
        <v>0.13414187992147264</v>
      </c>
      <c r="E6" s="15">
        <f t="shared" si="0"/>
        <v>7.8133558087745998</v>
      </c>
      <c r="F6" s="22">
        <f t="shared" si="1"/>
        <v>19.015020175519929</v>
      </c>
    </row>
    <row r="7" spans="1:6" ht="15" thickBot="1">
      <c r="A7" s="30" t="s">
        <v>87</v>
      </c>
      <c r="B7" s="14">
        <v>26.102995383052274</v>
      </c>
      <c r="C7" s="14">
        <v>25</v>
      </c>
      <c r="D7" s="9">
        <v>0.18351526772657462</v>
      </c>
      <c r="E7" s="15">
        <f t="shared" si="0"/>
        <v>11.990061894446708</v>
      </c>
      <c r="F7" s="22">
        <f t="shared" si="1"/>
        <v>24.712991650868215</v>
      </c>
    </row>
    <row r="8" spans="1:6" ht="15" thickBot="1">
      <c r="A8" s="30" t="s">
        <v>88</v>
      </c>
      <c r="B8" s="14">
        <v>66.138622147458165</v>
      </c>
      <c r="C8" s="14">
        <v>59</v>
      </c>
      <c r="D8" s="9">
        <v>0.46498291756730514</v>
      </c>
      <c r="E8" s="15">
        <f t="shared" si="0"/>
        <v>38.301397692584949</v>
      </c>
      <c r="F8" s="22">
        <f t="shared" si="1"/>
        <v>54.695185820876084</v>
      </c>
    </row>
    <row r="9" spans="1:6" ht="26.5" thickBot="1">
      <c r="A9" s="30" t="s">
        <v>89</v>
      </c>
      <c r="B9" s="14">
        <v>7.6394187720346949</v>
      </c>
      <c r="C9" s="14">
        <v>8</v>
      </c>
      <c r="D9" s="9">
        <v>5.3708394789649387E-2</v>
      </c>
      <c r="E9" s="15">
        <f t="shared" si="0"/>
        <v>1.6659045998845095</v>
      </c>
      <c r="F9" s="22">
        <f t="shared" si="1"/>
        <v>9.0757743580453685</v>
      </c>
    </row>
    <row r="10" spans="1:6" ht="15" thickBot="1">
      <c r="A10" s="7" t="s">
        <v>7</v>
      </c>
      <c r="B10" s="8">
        <v>142.23882136032398</v>
      </c>
      <c r="C10" s="8">
        <v>131</v>
      </c>
      <c r="D10" s="10">
        <v>1</v>
      </c>
      <c r="E10" s="10"/>
      <c r="F10" s="50"/>
    </row>
    <row r="11" spans="1:6" ht="15" thickTop="1">
      <c r="A11" s="112" t="s">
        <v>280</v>
      </c>
    </row>
    <row r="12" spans="1:6">
      <c r="A12" s="112"/>
    </row>
    <row r="14" spans="1:6">
      <c r="A14" s="93" t="s">
        <v>278</v>
      </c>
    </row>
  </sheetData>
  <hyperlinks>
    <hyperlink ref="A14" location="Contents!A1" display="← Contents page" xr:uid="{2876F2FB-316F-476D-952F-25201CC59A8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EB47B-101F-4269-AB75-3FDE54968859}">
  <dimension ref="A1:G64"/>
  <sheetViews>
    <sheetView workbookViewId="0"/>
  </sheetViews>
  <sheetFormatPr defaultRowHeight="14.5"/>
  <cols>
    <col min="1" max="1" width="36.7265625" customWidth="1"/>
    <col min="2" max="7" width="11.54296875" customWidth="1"/>
  </cols>
  <sheetData>
    <row r="1" spans="1:6">
      <c r="A1" s="16" t="s">
        <v>313</v>
      </c>
    </row>
    <row r="2" spans="1:6" ht="15" thickBot="1"/>
    <row r="3" spans="1:6" ht="27" thickTop="1" thickBot="1">
      <c r="A3" s="4"/>
      <c r="B3" s="31" t="s">
        <v>31</v>
      </c>
      <c r="C3" s="12" t="s">
        <v>24</v>
      </c>
      <c r="D3" s="13" t="s">
        <v>1</v>
      </c>
      <c r="E3" s="31" t="s">
        <v>8</v>
      </c>
      <c r="F3" s="12" t="s">
        <v>9</v>
      </c>
    </row>
    <row r="4" spans="1:6" ht="15.5" thickTop="1" thickBot="1">
      <c r="A4" s="30" t="s">
        <v>138</v>
      </c>
      <c r="B4" s="14">
        <v>14.089194785152293</v>
      </c>
      <c r="C4" s="14">
        <v>13</v>
      </c>
      <c r="D4" s="9">
        <v>5.0914889456730367E-2</v>
      </c>
      <c r="E4" s="15">
        <f>((D4*100)-(SQRT((((D4*100)*(100-(D4*100)))/$B$8))*1.96))</f>
        <v>2.5014256947766742</v>
      </c>
      <c r="F4" s="22">
        <f>((D4*100)+(SQRT((((D4*100)*(100-(D4*100)))/$B$8))*1.96))</f>
        <v>7.6815521965693989</v>
      </c>
    </row>
    <row r="5" spans="1:6" ht="15" thickBot="1">
      <c r="A5" s="30" t="s">
        <v>139</v>
      </c>
      <c r="B5" s="14">
        <v>21.78552745823977</v>
      </c>
      <c r="C5" s="14">
        <v>22</v>
      </c>
      <c r="D5" s="9">
        <v>7.8727545413863217E-2</v>
      </c>
      <c r="E5" s="15">
        <f>((D5*100)-(SQRT((((D5*100)*(100-(D5*100)))/$B$8))*1.96))</f>
        <v>4.6995885872713306</v>
      </c>
      <c r="F5" s="22">
        <f>((D5*100)+(SQRT((((D5*100)*(100-(D5*100)))/$B$8))*1.96))</f>
        <v>11.045920495501313</v>
      </c>
    </row>
    <row r="6" spans="1:6" ht="15" thickBot="1">
      <c r="A6" s="30" t="s">
        <v>140</v>
      </c>
      <c r="B6" s="14">
        <v>45.241713718330971</v>
      </c>
      <c r="C6" s="14">
        <v>44</v>
      </c>
      <c r="D6" s="9">
        <v>0.16349244140121841</v>
      </c>
      <c r="E6" s="15">
        <f>((D6*100)-(SQRT((((D6*100)*(100-(D6*100)))/$B$8))*1.96))</f>
        <v>11.991927089096105</v>
      </c>
      <c r="F6" s="22">
        <f>((D6*100)+(SQRT((((D6*100)*(100-(D6*100)))/$B$8))*1.96))</f>
        <v>20.706561191147575</v>
      </c>
    </row>
    <row r="7" spans="1:6" ht="15" thickBot="1">
      <c r="A7" s="30" t="s">
        <v>314</v>
      </c>
      <c r="B7" s="14">
        <v>195.60408598158608</v>
      </c>
      <c r="C7" s="14">
        <v>188</v>
      </c>
      <c r="D7" s="9">
        <v>0.70686512372818944</v>
      </c>
      <c r="E7" s="15">
        <f>((D7*100)-(SQRT((((D7*100)*(100-(D7*100)))/$B$8))*1.96))</f>
        <v>65.323146667044398</v>
      </c>
      <c r="F7" s="22">
        <f>((D7*100)+(SQRT((((D7*100)*(100-(D7*100)))/$B$8))*1.96))</f>
        <v>76.04987807859348</v>
      </c>
    </row>
    <row r="8" spans="1:6" ht="15" thickBot="1">
      <c r="A8" s="7" t="s">
        <v>7</v>
      </c>
      <c r="B8" s="8">
        <v>276.72052194330871</v>
      </c>
      <c r="C8" s="8">
        <v>267</v>
      </c>
      <c r="D8" s="10">
        <v>1</v>
      </c>
      <c r="E8" s="10"/>
      <c r="F8" s="50"/>
    </row>
    <row r="9" spans="1:6" ht="15" thickTop="1"/>
    <row r="10" spans="1:6" ht="15" thickBot="1">
      <c r="A10" s="16" t="s">
        <v>10</v>
      </c>
    </row>
    <row r="11" spans="1:6" ht="27" thickTop="1" thickBot="1">
      <c r="A11" s="4"/>
      <c r="B11" s="31" t="s">
        <v>31</v>
      </c>
      <c r="C11" s="12" t="s">
        <v>24</v>
      </c>
      <c r="D11" s="13" t="s">
        <v>1</v>
      </c>
      <c r="E11" s="31" t="s">
        <v>8</v>
      </c>
      <c r="F11" s="12" t="s">
        <v>9</v>
      </c>
    </row>
    <row r="12" spans="1:6" ht="15.5" thickTop="1" thickBot="1">
      <c r="A12" s="30" t="s">
        <v>138</v>
      </c>
      <c r="B12" s="14">
        <v>11.249343946743611</v>
      </c>
      <c r="C12" s="14">
        <v>10</v>
      </c>
      <c r="D12" s="9">
        <v>6.9220671188058025E-2</v>
      </c>
      <c r="E12" s="15">
        <f>((D12*100)-(SQRT((((D12*100)*(100-(D12*100)))/$B$16))*1.96))</f>
        <v>3.0194886465268191</v>
      </c>
      <c r="F12" s="22">
        <f>((D12*100)+(SQRT((((D12*100)*(100-(D12*100)))/$B$16))*1.96))</f>
        <v>10.824645591084787</v>
      </c>
    </row>
    <row r="13" spans="1:6" ht="15" thickBot="1">
      <c r="A13" s="30" t="s">
        <v>139</v>
      </c>
      <c r="B13" s="14">
        <v>12.834047998826206</v>
      </c>
      <c r="C13" s="14">
        <v>12</v>
      </c>
      <c r="D13" s="9">
        <v>7.8971842335362669E-2</v>
      </c>
      <c r="E13" s="15">
        <f>((D13*100)-(SQRT((((D13*100)*(100-(D13*100)))/$B$16))*1.96))</f>
        <v>3.7506718630368123</v>
      </c>
      <c r="F13" s="22">
        <f>((D13*100)+(SQRT((((D13*100)*(100-(D13*100)))/$B$16))*1.96))</f>
        <v>12.043696604035722</v>
      </c>
    </row>
    <row r="14" spans="1:6" ht="15" thickBot="1">
      <c r="A14" s="30" t="s">
        <v>140</v>
      </c>
      <c r="B14" s="14">
        <v>28.432853267511732</v>
      </c>
      <c r="C14" s="14">
        <v>25</v>
      </c>
      <c r="D14" s="9">
        <v>0.17495608599810442</v>
      </c>
      <c r="E14" s="15">
        <f>((D14*100)-(SQRT((((D14*100)*(100-(D14*100)))/$B$16))*1.96))</f>
        <v>11.65425580972042</v>
      </c>
      <c r="F14" s="22">
        <f>((D14*100)+(SQRT((((D14*100)*(100-(D14*100)))/$B$16))*1.96))</f>
        <v>23.336961389900466</v>
      </c>
    </row>
    <row r="15" spans="1:6" ht="15" thickBot="1">
      <c r="A15" s="30" t="s">
        <v>314</v>
      </c>
      <c r="B15" s="14">
        <v>109.99798288767603</v>
      </c>
      <c r="C15" s="14">
        <v>92</v>
      </c>
      <c r="D15" s="9">
        <v>0.67685140047847381</v>
      </c>
      <c r="E15" s="15">
        <f>((D15*100)-(SQRT((((D15*100)*(100-(D15*100)))/$B$16))*1.96))</f>
        <v>60.494655097780651</v>
      </c>
      <c r="F15" s="22">
        <f>((D15*100)+(SQRT((((D15*100)*(100-(D15*100)))/$B$16))*1.96))</f>
        <v>74.875624997914116</v>
      </c>
    </row>
    <row r="16" spans="1:6" ht="15" thickBot="1">
      <c r="A16" s="7" t="s">
        <v>7</v>
      </c>
      <c r="B16" s="8">
        <v>162.51422810075775</v>
      </c>
      <c r="C16" s="8">
        <v>139</v>
      </c>
      <c r="D16" s="10">
        <v>1</v>
      </c>
      <c r="E16" s="10"/>
      <c r="F16" s="50"/>
    </row>
    <row r="17" spans="1:7" ht="15" thickTop="1"/>
    <row r="18" spans="1:7" ht="15" thickBot="1">
      <c r="A18" s="16" t="s">
        <v>11</v>
      </c>
    </row>
    <row r="19" spans="1:7" ht="27" thickTop="1" thickBot="1">
      <c r="A19" s="4"/>
      <c r="B19" s="31" t="s">
        <v>31</v>
      </c>
      <c r="C19" s="12" t="s">
        <v>24</v>
      </c>
      <c r="D19" s="13" t="s">
        <v>1</v>
      </c>
      <c r="E19" s="31" t="s">
        <v>8</v>
      </c>
      <c r="F19" s="12" t="s">
        <v>9</v>
      </c>
    </row>
    <row r="20" spans="1:7" ht="15.5" thickTop="1" thickBot="1">
      <c r="A20" s="30" t="s">
        <v>138</v>
      </c>
      <c r="B20" s="14">
        <v>2.8398508384086831</v>
      </c>
      <c r="C20" s="14">
        <v>3</v>
      </c>
      <c r="D20" s="9">
        <v>2.486597492011957E-2</v>
      </c>
      <c r="E20" s="15">
        <f>IF(((D20*100)-(SQRT((((D20*100)*(100-(D20*100)))/$B$24))*1.96))&lt;0,0,((D20*100)-(SQRT((((D20*100)*(100-(D20*100)))/$B$24))*1.96)))</f>
        <v>0</v>
      </c>
      <c r="F20" s="22">
        <f>((D20*100)+(SQRT((((D20*100)*(100-(D20*100)))/$B$24))*1.96))</f>
        <v>5.3425169346448413</v>
      </c>
    </row>
    <row r="21" spans="1:7" ht="15" thickBot="1">
      <c r="A21" s="30" t="s">
        <v>139</v>
      </c>
      <c r="B21" s="14">
        <v>8.9514794594135658</v>
      </c>
      <c r="C21" s="14">
        <v>10</v>
      </c>
      <c r="D21" s="9">
        <v>7.837991373535326E-2</v>
      </c>
      <c r="E21" s="15">
        <f>((D21*100)-(SQRT((((D21*100)*(100-(D21*100)))/$B$24))*1.96))</f>
        <v>2.9086441779207801</v>
      </c>
      <c r="F21" s="22">
        <f>((D21*100)+(SQRT((((D21*100)*(100-(D21*100)))/$B$24))*1.96))</f>
        <v>12.767338569149871</v>
      </c>
    </row>
    <row r="22" spans="1:7" ht="15" thickBot="1">
      <c r="A22" s="30" t="s">
        <v>140</v>
      </c>
      <c r="B22" s="14">
        <v>16.808860450819232</v>
      </c>
      <c r="C22" s="14">
        <v>19</v>
      </c>
      <c r="D22" s="9">
        <v>0.14717980844376688</v>
      </c>
      <c r="E22" s="15">
        <f>((D22*100)-(SQRT((((D22*100)*(100-(D22*100)))/$B$24))*1.96))</f>
        <v>8.2202172576549817</v>
      </c>
      <c r="F22" s="22">
        <f>((D22*100)+(SQRT((((D22*100)*(100-(D22*100)))/$B$24))*1.96))</f>
        <v>21.215744431098393</v>
      </c>
    </row>
    <row r="23" spans="1:7" ht="15" thickBot="1">
      <c r="A23" s="30" t="s">
        <v>314</v>
      </c>
      <c r="B23" s="14">
        <v>85.606103093909752</v>
      </c>
      <c r="C23" s="14">
        <v>96</v>
      </c>
      <c r="D23" s="9">
        <v>0.74957430290076099</v>
      </c>
      <c r="E23" s="15">
        <f>((D23*100)-(SQRT((((D23*100)*(100-(D23*100)))/$B$24))*1.96))</f>
        <v>67.011260462515111</v>
      </c>
      <c r="F23" s="22">
        <f>((D23*100)+(SQRT((((D23*100)*(100-(D23*100)))/$B$24))*1.96))</f>
        <v>82.903600117637097</v>
      </c>
    </row>
    <row r="24" spans="1:7" ht="15" thickBot="1">
      <c r="A24" s="7" t="s">
        <v>7</v>
      </c>
      <c r="B24" s="8">
        <v>114.20629384255115</v>
      </c>
      <c r="C24" s="8">
        <v>128</v>
      </c>
      <c r="D24" s="10">
        <v>1</v>
      </c>
      <c r="E24" s="10"/>
      <c r="F24" s="50"/>
    </row>
    <row r="25" spans="1:7" ht="15" thickTop="1"/>
    <row r="26" spans="1:7" ht="15" thickBot="1">
      <c r="A26" s="3" t="s">
        <v>315</v>
      </c>
    </row>
    <row r="27" spans="1:7" ht="27" thickTop="1" thickBot="1">
      <c r="A27" s="4"/>
      <c r="B27" s="31" t="s">
        <v>31</v>
      </c>
      <c r="C27" s="12" t="s">
        <v>24</v>
      </c>
      <c r="D27" s="32" t="s">
        <v>25</v>
      </c>
      <c r="E27" s="31" t="s">
        <v>1</v>
      </c>
      <c r="F27" s="32" t="s">
        <v>8</v>
      </c>
      <c r="G27" s="31" t="s">
        <v>9</v>
      </c>
    </row>
    <row r="28" spans="1:7" ht="15.5" thickTop="1" thickBot="1">
      <c r="A28" s="6" t="s">
        <v>12</v>
      </c>
      <c r="B28" s="14">
        <v>81.116435961723028</v>
      </c>
      <c r="C28" s="14">
        <v>79</v>
      </c>
      <c r="D28" s="44">
        <v>3714.408226100823</v>
      </c>
      <c r="E28" s="9">
        <v>2.1838320137168795E-2</v>
      </c>
      <c r="F28" s="15">
        <f>((E28*100)-(SQRT((((E28*100)*(100-(E28*100)))/$D28))*1.96))</f>
        <v>1.7138013494407149</v>
      </c>
      <c r="G28" s="22">
        <f>((E28*100)+(SQRT((((E28*100)*(100-(E28*100)))/$D28))*1.96))</f>
        <v>2.6538626779930441</v>
      </c>
    </row>
    <row r="29" spans="1:7" ht="15" thickBot="1">
      <c r="A29" s="18"/>
      <c r="B29" s="19"/>
      <c r="C29" s="19"/>
      <c r="D29" s="47"/>
      <c r="E29" s="20"/>
      <c r="F29" s="21"/>
      <c r="G29" s="23"/>
    </row>
    <row r="30" spans="1:7" ht="15" thickBot="1">
      <c r="A30" s="6" t="s">
        <v>10</v>
      </c>
      <c r="B30" s="14">
        <v>52.516245213081561</v>
      </c>
      <c r="C30" s="14">
        <v>47</v>
      </c>
      <c r="D30" s="48">
        <v>1879.5057702781489</v>
      </c>
      <c r="E30" s="9">
        <v>2.7941518479780811E-2</v>
      </c>
      <c r="F30" s="15">
        <f>((E30*100)-(SQRT((((E30*100)*(100-(E30*100)))/$D30))*1.96))</f>
        <v>2.0490675026310559</v>
      </c>
      <c r="G30" s="22">
        <f>((E30*100)+(SQRT((((E30*100)*(100-(E30*100)))/$D30))*1.96))</f>
        <v>3.539236193325106</v>
      </c>
    </row>
    <row r="31" spans="1:7" ht="15" thickBot="1">
      <c r="A31" s="6" t="s">
        <v>11</v>
      </c>
      <c r="B31" s="14">
        <v>28.600190748641477</v>
      </c>
      <c r="C31" s="14">
        <v>32</v>
      </c>
      <c r="D31" s="48">
        <v>1834.9024558226265</v>
      </c>
      <c r="E31" s="9">
        <v>1.5586763567668447E-2</v>
      </c>
      <c r="F31" s="15">
        <f>((E31*100)-(SQRT((((E31*100)*(100-(E31*100)))/$D31))*1.96))</f>
        <v>0.9918940602632762</v>
      </c>
      <c r="G31" s="22">
        <f>((E31*100)+(SQRT((((E31*100)*(100-(E31*100)))/$D31))*1.96))</f>
        <v>2.1254586532704129</v>
      </c>
    </row>
    <row r="32" spans="1:7" ht="15" thickBot="1">
      <c r="A32" s="18"/>
      <c r="B32" s="19"/>
      <c r="C32" s="19"/>
      <c r="D32" s="47"/>
      <c r="E32" s="20"/>
      <c r="F32" s="21"/>
      <c r="G32" s="23"/>
    </row>
    <row r="33" spans="1:7" ht="15" thickBot="1">
      <c r="A33" s="6" t="s">
        <v>287</v>
      </c>
      <c r="B33" s="14">
        <v>7.6333778772942029</v>
      </c>
      <c r="C33" s="14">
        <v>8</v>
      </c>
      <c r="D33" s="48">
        <v>1505.3875125794971</v>
      </c>
      <c r="E33" s="9">
        <v>5.0707062557031118E-3</v>
      </c>
      <c r="F33" s="15">
        <f>((E33*100)-(SQRT((((E33*100)*(100-(E33*100)))/$D33))*1.96))</f>
        <v>0.1482625143543792</v>
      </c>
      <c r="G33" s="22">
        <f>((E33*100)+(SQRT((((E33*100)*(100-(E33*100)))/$D33))*1.96))</f>
        <v>0.86587873678624305</v>
      </c>
    </row>
    <row r="34" spans="1:7" ht="15" thickBot="1">
      <c r="A34" s="6" t="s">
        <v>28</v>
      </c>
      <c r="B34" s="14">
        <v>10.030383805996054</v>
      </c>
      <c r="C34" s="14">
        <v>9</v>
      </c>
      <c r="D34" s="48">
        <v>750.7031251998734</v>
      </c>
      <c r="E34" s="9">
        <v>1.3361318834693119E-2</v>
      </c>
      <c r="F34" s="15">
        <f>((E34*100)-(SQRT((((E34*100)*(100-(E34*100)))/$D34))*1.96))</f>
        <v>0.51478674262695079</v>
      </c>
      <c r="G34" s="22">
        <f>((E34*100)+(SQRT((((E34*100)*(100-(E34*100)))/$D34))*1.96))</f>
        <v>2.1574770243116728</v>
      </c>
    </row>
    <row r="35" spans="1:7" ht="15" thickBot="1">
      <c r="A35" s="6" t="s">
        <v>29</v>
      </c>
      <c r="B35" s="14">
        <v>16.775828693407792</v>
      </c>
      <c r="C35" s="14">
        <v>18</v>
      </c>
      <c r="D35" s="48">
        <v>749</v>
      </c>
      <c r="E35" s="9">
        <v>2.2382952235579404E-2</v>
      </c>
      <c r="F35" s="15">
        <f>((E35*100)-(SQRT((((E35*100)*(100-(E35*100)))/$D35))*1.96))</f>
        <v>1.1788994656159013</v>
      </c>
      <c r="G35" s="22">
        <f>((E35*100)+(SQRT((((E35*100)*(100-(E35*100)))/$D35))*1.96))</f>
        <v>3.2976909814999797</v>
      </c>
    </row>
    <row r="36" spans="1:7" ht="15" thickBot="1">
      <c r="A36" s="6" t="s">
        <v>30</v>
      </c>
      <c r="B36" s="14">
        <v>46.676845585024985</v>
      </c>
      <c r="C36" s="14">
        <v>44</v>
      </c>
      <c r="D36" s="48">
        <v>708.82625595188324</v>
      </c>
      <c r="E36" s="9">
        <v>6.5850898147589945E-2</v>
      </c>
      <c r="F36" s="15">
        <f>((E36*100)-(SQRT((((E36*100)*(100-(E36*100)))/$D36))*1.96))</f>
        <v>4.7591976500565742</v>
      </c>
      <c r="G36" s="22">
        <f>((E36*100)+(SQRT((((E36*100)*(100-(E36*100)))/$D36))*1.96))</f>
        <v>8.4109819794614147</v>
      </c>
    </row>
    <row r="37" spans="1:7" ht="15" thickBot="1">
      <c r="A37" s="18"/>
      <c r="B37" s="19"/>
      <c r="C37" s="19"/>
      <c r="D37" s="47"/>
      <c r="E37" s="20"/>
      <c r="F37" s="21"/>
      <c r="G37" s="23"/>
    </row>
    <row r="38" spans="1:7" ht="15" thickBot="1">
      <c r="A38" s="6" t="s">
        <v>13</v>
      </c>
      <c r="B38" s="14">
        <v>24.124078559032345</v>
      </c>
      <c r="C38" s="14">
        <v>23</v>
      </c>
      <c r="D38" s="48">
        <v>535.25579464330929</v>
      </c>
      <c r="E38" s="9">
        <v>4.5070186629382426E-2</v>
      </c>
      <c r="F38" s="15">
        <f>((E38*100)-(SQRT((((E38*100)*(100-(E38*100)))/$D38))*1.96))</f>
        <v>2.7494763601690817</v>
      </c>
      <c r="G38" s="22">
        <f>((E38*100)+(SQRT((((E38*100)*(100-(E38*100)))/$D38))*1.96))</f>
        <v>6.2645609657074033</v>
      </c>
    </row>
    <row r="39" spans="1:7" ht="15" thickBot="1">
      <c r="A39" s="6" t="s">
        <v>51</v>
      </c>
      <c r="B39" s="14">
        <v>18.414084587874122</v>
      </c>
      <c r="C39" s="14">
        <v>19</v>
      </c>
      <c r="D39" s="48">
        <v>917.60867426000198</v>
      </c>
      <c r="E39" s="9">
        <v>2.0067470049500141E-2</v>
      </c>
      <c r="F39" s="15">
        <f>((E39*100)-(SQRT((((E39*100)*(100-(E39*100)))/$D39))*1.96))</f>
        <v>1.0994035406209797</v>
      </c>
      <c r="G39" s="22">
        <f>((E39*100)+(SQRT((((E39*100)*(100-(E39*100)))/$D39))*1.96))</f>
        <v>2.9140904692790484</v>
      </c>
    </row>
    <row r="40" spans="1:7" ht="15" thickBot="1">
      <c r="A40" s="6" t="s">
        <v>17</v>
      </c>
      <c r="B40" s="14">
        <v>16.369183330087488</v>
      </c>
      <c r="C40" s="14">
        <v>15</v>
      </c>
      <c r="D40" s="48">
        <v>1012.3435429114755</v>
      </c>
      <c r="E40" s="9">
        <v>1.6169593261799363E-2</v>
      </c>
      <c r="F40" s="15">
        <f>((E40*100)-(SQRT((((E40*100)*(100-(E40*100)))/$D40))*1.96))</f>
        <v>0.83999374382834247</v>
      </c>
      <c r="G40" s="22">
        <f>((E40*100)+(SQRT((((E40*100)*(100-(E40*100)))/$D40))*1.96))</f>
        <v>2.3939249085315302</v>
      </c>
    </row>
    <row r="41" spans="1:7" ht="15" thickBot="1">
      <c r="A41" s="6" t="s">
        <v>18</v>
      </c>
      <c r="B41" s="14">
        <v>13.256632816946039</v>
      </c>
      <c r="C41" s="14">
        <v>13</v>
      </c>
      <c r="D41" s="48">
        <v>706.69827806935564</v>
      </c>
      <c r="E41" s="9">
        <v>1.8758546933441131E-2</v>
      </c>
      <c r="F41" s="15">
        <f>((E41*100)-(SQRT((((E41*100)*(100-(E41*100)))/$D41))*1.96))</f>
        <v>0.87556315425731235</v>
      </c>
      <c r="G41" s="22">
        <f>((E41*100)+(SQRT((((E41*100)*(100-(E41*100)))/$D41))*1.96))</f>
        <v>2.8761462324309139</v>
      </c>
    </row>
    <row r="42" spans="1:7" ht="15" thickBot="1">
      <c r="A42" s="24" t="s">
        <v>14</v>
      </c>
      <c r="B42" s="25">
        <v>8.9524566677830322</v>
      </c>
      <c r="C42" s="25">
        <v>9</v>
      </c>
      <c r="D42" s="49">
        <v>537.77564238340449</v>
      </c>
      <c r="E42" s="26">
        <v>1.6647196269630269E-2</v>
      </c>
      <c r="F42" s="27">
        <f>((E42*100)-(SQRT((((E42*100)*(100-(E42*100)))/$D42))*1.96))</f>
        <v>0.583333639718699</v>
      </c>
      <c r="G42" s="28">
        <f>((E42*100)+(SQRT((((E42*100)*(100-(E42*100)))/$D42))*1.96))</f>
        <v>2.7461056142073548</v>
      </c>
    </row>
    <row r="43" spans="1:7" ht="15" thickTop="1">
      <c r="A43" s="112" t="s">
        <v>285</v>
      </c>
    </row>
    <row r="45" spans="1:7" ht="15" thickBot="1">
      <c r="A45" s="3" t="s">
        <v>316</v>
      </c>
    </row>
    <row r="46" spans="1:7" ht="27" thickTop="1" thickBot="1">
      <c r="A46" s="4"/>
      <c r="B46" s="31" t="s">
        <v>31</v>
      </c>
      <c r="C46" s="12" t="s">
        <v>24</v>
      </c>
      <c r="D46" s="32" t="s">
        <v>25</v>
      </c>
      <c r="E46" s="31" t="s">
        <v>1</v>
      </c>
      <c r="F46" s="32" t="s">
        <v>8</v>
      </c>
      <c r="G46" s="31" t="s">
        <v>9</v>
      </c>
    </row>
    <row r="47" spans="1:7" ht="15.5" thickTop="1" thickBot="1">
      <c r="A47" s="6" t="s">
        <v>12</v>
      </c>
      <c r="B47" s="14">
        <v>35.874722243392064</v>
      </c>
      <c r="C47" s="14">
        <v>35</v>
      </c>
      <c r="D47" s="44">
        <v>3714.408226100823</v>
      </c>
      <c r="E47" s="9">
        <v>9.6582604979451418E-3</v>
      </c>
      <c r="F47" s="15">
        <f>((E47*100)-(SQRT((((E47*100)*(100-(E47*100)))/$D47))*1.96))</f>
        <v>0.65130243795618958</v>
      </c>
      <c r="G47" s="22">
        <f>((E47*100)+(SQRT((((E47*100)*(100-(E47*100)))/$D47))*1.96))</f>
        <v>1.2803496616328387</v>
      </c>
    </row>
    <row r="48" spans="1:7" ht="15" thickBot="1">
      <c r="A48" s="18"/>
      <c r="B48" s="19"/>
      <c r="C48" s="19"/>
      <c r="D48" s="47"/>
      <c r="E48" s="20"/>
      <c r="F48" s="21"/>
      <c r="G48" s="23"/>
    </row>
    <row r="49" spans="1:7" ht="15" thickBot="1">
      <c r="A49" s="6" t="s">
        <v>10</v>
      </c>
      <c r="B49" s="14">
        <v>24.083391945569812</v>
      </c>
      <c r="C49" s="14">
        <v>22</v>
      </c>
      <c r="D49" s="48">
        <v>1879.5057702781489</v>
      </c>
      <c r="E49" s="9">
        <v>1.2813683430195425E-2</v>
      </c>
      <c r="F49" s="15">
        <f>((E49*100)-(SQRT((((E49*100)*(100-(E49*100)))/$D49))*1.96))</f>
        <v>0.7728919458992346</v>
      </c>
      <c r="G49" s="22">
        <f>((E49*100)+(SQRT((((E49*100)*(100-(E49*100)))/$D49))*1.96))</f>
        <v>1.7898447401398507</v>
      </c>
    </row>
    <row r="50" spans="1:7" ht="15" thickBot="1">
      <c r="A50" s="6" t="s">
        <v>11</v>
      </c>
      <c r="B50" s="14">
        <v>11.791330297822249</v>
      </c>
      <c r="C50" s="14">
        <v>13</v>
      </c>
      <c r="D50" s="48">
        <v>1834.9024558226265</v>
      </c>
      <c r="E50" s="9">
        <v>6.4261346756636943E-3</v>
      </c>
      <c r="F50" s="15">
        <f>((E50*100)-(SQRT((((E50*100)*(100-(E50*100)))/$D50))*1.96))</f>
        <v>0.27699799065257263</v>
      </c>
      <c r="G50" s="22">
        <f>((E50*100)+(SQRT((((E50*100)*(100-(E50*100)))/$D50))*1.96))</f>
        <v>1.0082289444801662</v>
      </c>
    </row>
    <row r="51" spans="1:7" ht="15" thickBot="1">
      <c r="A51" s="18"/>
      <c r="B51" s="19"/>
      <c r="C51" s="19"/>
      <c r="D51" s="47"/>
      <c r="E51" s="20"/>
      <c r="F51" s="21"/>
      <c r="G51" s="23"/>
    </row>
    <row r="52" spans="1:7" ht="15" thickBot="1">
      <c r="A52" s="6" t="s">
        <v>287</v>
      </c>
      <c r="B52" s="14">
        <v>3.8467170726739521</v>
      </c>
      <c r="C52" s="14">
        <v>4</v>
      </c>
      <c r="D52" s="48">
        <v>1505.3875125794971</v>
      </c>
      <c r="E52" s="9">
        <v>2.5553002403232127E-3</v>
      </c>
      <c r="F52" s="15">
        <f>((E52*100)-(SQRT((((E52*100)*(100-(E52*100)))/$D52))*1.96))</f>
        <v>4.9648464833951245E-4</v>
      </c>
      <c r="G52" s="22">
        <f>((E52*100)+(SQRT((((E52*100)*(100-(E52*100)))/$D52))*1.96))</f>
        <v>0.51056356341630305</v>
      </c>
    </row>
    <row r="53" spans="1:7" ht="15" thickBot="1">
      <c r="A53" s="6" t="s">
        <v>28</v>
      </c>
      <c r="B53" s="14">
        <v>6.8118557498937067</v>
      </c>
      <c r="C53" s="14">
        <v>6</v>
      </c>
      <c r="D53" s="48">
        <v>750.7031251998734</v>
      </c>
      <c r="E53" s="9">
        <v>9.0739674862550523E-3</v>
      </c>
      <c r="F53" s="15">
        <f>((E53*100)-(SQRT((((E53*100)*(100-(E53*100)))/$D53))*1.96))</f>
        <v>0.22906649397239642</v>
      </c>
      <c r="G53" s="22">
        <f>((E53*100)+(SQRT((((E53*100)*(100-(E53*100)))/$D53))*1.96))</f>
        <v>1.5857270032786142</v>
      </c>
    </row>
    <row r="54" spans="1:7" ht="15" thickBot="1">
      <c r="A54" s="6" t="s">
        <v>29</v>
      </c>
      <c r="B54" s="14">
        <v>6.2157484314798577</v>
      </c>
      <c r="C54" s="14">
        <v>7</v>
      </c>
      <c r="D54" s="48">
        <v>749.49133236952264</v>
      </c>
      <c r="E54" s="9">
        <v>8.2932892790483926E-3</v>
      </c>
      <c r="F54" s="15">
        <f>((E54*100)-(SQRT((((E54*100)*(100-(E54*100)))/$D54))*1.96))</f>
        <v>0.18005524910413673</v>
      </c>
      <c r="G54" s="22">
        <f>((E54*100)+(SQRT((((E54*100)*(100-(E54*100)))/$D54))*1.96))</f>
        <v>1.4786026067055418</v>
      </c>
    </row>
    <row r="55" spans="1:7" ht="15" thickBot="1">
      <c r="A55" s="6" t="s">
        <v>30</v>
      </c>
      <c r="B55" s="14">
        <v>19.000400989344545</v>
      </c>
      <c r="C55" s="14">
        <v>18</v>
      </c>
      <c r="D55" s="48">
        <v>708.82625595188324</v>
      </c>
      <c r="E55" s="9">
        <v>2.680544185518198E-2</v>
      </c>
      <c r="F55" s="15">
        <f>((E55*100)-(SQRT((((E55*100)*(100-(E55*100)))/$D55))*1.96))</f>
        <v>1.4915013664579693</v>
      </c>
      <c r="G55" s="22">
        <f>((E55*100)+(SQRT((((E55*100)*(100-(E55*100)))/$D55))*1.96))</f>
        <v>3.8695870045784266</v>
      </c>
    </row>
    <row r="56" spans="1:7" ht="15" thickBot="1">
      <c r="A56" s="18"/>
      <c r="B56" s="19"/>
      <c r="C56" s="19"/>
      <c r="D56" s="47"/>
      <c r="E56" s="20"/>
      <c r="F56" s="21"/>
      <c r="G56" s="23"/>
    </row>
    <row r="57" spans="1:7" ht="15" thickBot="1">
      <c r="A57" s="6" t="s">
        <v>13</v>
      </c>
      <c r="B57" s="14">
        <v>13.077240021953665</v>
      </c>
      <c r="C57" s="14">
        <v>12</v>
      </c>
      <c r="D57" s="48">
        <v>535.25579464330929</v>
      </c>
      <c r="E57" s="9">
        <v>2.4431757961010481E-2</v>
      </c>
      <c r="F57" s="15">
        <f>((E57*100)-(SQRT((((E57*100)*(100-(E57*100)))/$D57))*1.96))</f>
        <v>1.1352546292850754</v>
      </c>
      <c r="G57" s="22">
        <f>((E57*100)+(SQRT((((E57*100)*(100-(E57*100)))/$D57))*1.96))</f>
        <v>3.7510969629170212</v>
      </c>
    </row>
    <row r="58" spans="1:7" ht="15" thickBot="1">
      <c r="A58" s="6" t="s">
        <v>51</v>
      </c>
      <c r="B58" s="14">
        <v>7.5566428249019193</v>
      </c>
      <c r="C58" s="14">
        <v>8</v>
      </c>
      <c r="D58" s="48">
        <v>917.60867426000198</v>
      </c>
      <c r="E58" s="9">
        <v>8.235147549140065E-3</v>
      </c>
      <c r="F58" s="15">
        <f>((E58*100)-(SQRT((((E58*100)*(100-(E58*100)))/$D58))*1.96))</f>
        <v>0.23876861289657814</v>
      </c>
      <c r="G58" s="22">
        <f>((E58*100)+(SQRT((((E58*100)*(100-(E58*100)))/$D58))*1.96))</f>
        <v>1.4082608969314347</v>
      </c>
    </row>
    <row r="59" spans="1:7" ht="15" thickBot="1">
      <c r="A59" s="6" t="s">
        <v>17</v>
      </c>
      <c r="B59" s="14">
        <v>6.4047397427240051</v>
      </c>
      <c r="C59" s="14">
        <v>6</v>
      </c>
      <c r="D59" s="48">
        <v>1012.3435429114755</v>
      </c>
      <c r="E59" s="9">
        <v>6.3266465100415689E-3</v>
      </c>
      <c r="F59" s="15">
        <f>((E59*100)-(SQRT((((E59*100)*(100-(E59*100)))/$D59))*1.96))</f>
        <v>0.14423646330139772</v>
      </c>
      <c r="G59" s="22">
        <f>((E59*100)+(SQRT((((E59*100)*(100-(E59*100)))/$D59))*1.96))</f>
        <v>1.1210928387069161</v>
      </c>
    </row>
    <row r="60" spans="1:7" ht="15" thickBot="1">
      <c r="A60" s="6" t="s">
        <v>18</v>
      </c>
      <c r="B60" s="14">
        <v>4.8417421013012785</v>
      </c>
      <c r="C60" s="14">
        <v>5</v>
      </c>
      <c r="D60" s="48">
        <v>706.69827806935564</v>
      </c>
      <c r="E60" s="9">
        <v>6.8512153652454614E-3</v>
      </c>
      <c r="F60" s="15">
        <f>((E60*100)-(SQRT((((E60*100)*(100-(E60*100)))/$D60))*1.96))</f>
        <v>7.694449403873671E-2</v>
      </c>
      <c r="G60" s="22">
        <f>((E60*100)+(SQRT((((E60*100)*(100-(E60*100)))/$D60))*1.96))</f>
        <v>1.2932985790103555</v>
      </c>
    </row>
    <row r="61" spans="1:7" ht="15" thickBot="1">
      <c r="A61" s="24" t="s">
        <v>14</v>
      </c>
      <c r="B61" s="25">
        <v>3.9943575525111927</v>
      </c>
      <c r="C61" s="25">
        <v>4</v>
      </c>
      <c r="D61" s="49">
        <v>537.77564238340449</v>
      </c>
      <c r="E61" s="26">
        <v>7.427553867646975E-3</v>
      </c>
      <c r="F61" s="27">
        <f>((E61*100)-(SQRT((((E61*100)*(100-(E61*100)))/$D61))*1.96))</f>
        <v>1.7051381408161537E-2</v>
      </c>
      <c r="G61" s="28">
        <f>((E61*100)+(SQRT((((E61*100)*(100-(E61*100)))/$D61))*1.96))</f>
        <v>1.4684593921212334</v>
      </c>
    </row>
    <row r="62" spans="1:7" ht="15" thickTop="1">
      <c r="A62" s="112" t="s">
        <v>286</v>
      </c>
    </row>
    <row r="64" spans="1:7">
      <c r="A64" s="93" t="s">
        <v>278</v>
      </c>
    </row>
  </sheetData>
  <hyperlinks>
    <hyperlink ref="A64" location="Contents!A1" display="← Contents page" xr:uid="{F08D04F2-AEFD-48BE-8083-BAF738D6A3D2}"/>
  </hyperlinks>
  <pageMargins left="0.7" right="0.7" top="0.75" bottom="0.75" header="0.3" footer="0.3"/>
  <pageSetup orientation="portrait" horizontalDpi="90" verticalDpi="9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F17"/>
  <sheetViews>
    <sheetView workbookViewId="0"/>
  </sheetViews>
  <sheetFormatPr defaultRowHeight="14.5"/>
  <cols>
    <col min="1" max="1" width="34.453125" customWidth="1"/>
    <col min="2" max="6" width="11.54296875" customWidth="1"/>
  </cols>
  <sheetData>
    <row r="1" spans="1:6">
      <c r="A1" s="3" t="s">
        <v>351</v>
      </c>
    </row>
    <row r="2" spans="1:6" ht="15" thickBot="1">
      <c r="A2" s="16"/>
    </row>
    <row r="3" spans="1:6" ht="35.25" customHeight="1" thickTop="1" thickBot="1">
      <c r="A3" s="4"/>
      <c r="B3" s="31" t="s">
        <v>31</v>
      </c>
      <c r="C3" s="12" t="s">
        <v>24</v>
      </c>
      <c r="D3" s="13" t="s">
        <v>1</v>
      </c>
      <c r="E3" s="31" t="s">
        <v>8</v>
      </c>
      <c r="F3" s="12" t="s">
        <v>9</v>
      </c>
    </row>
    <row r="4" spans="1:6" ht="15.5" thickTop="1" thickBot="1">
      <c r="A4" s="30" t="s">
        <v>93</v>
      </c>
      <c r="B4" s="14">
        <v>76.210699438094707</v>
      </c>
      <c r="C4" s="14">
        <v>68</v>
      </c>
      <c r="D4" s="9">
        <v>0.52464430823705333</v>
      </c>
      <c r="E4" s="15">
        <f t="shared" ref="E4:E9" si="0">((D4*100)-(SQRT((((D4*100)*(100-(D4*100)))/$B$12))*1.96))</f>
        <v>44.343189562293759</v>
      </c>
      <c r="F4" s="22">
        <f t="shared" ref="F4:F9" si="1">((D4*100)+(SQRT((((D4*100)*(100-(D4*100)))/$B$12))*1.96))</f>
        <v>60.585672085116911</v>
      </c>
    </row>
    <row r="5" spans="1:6" ht="15" thickBot="1">
      <c r="A5" s="30" t="s">
        <v>91</v>
      </c>
      <c r="B5" s="14">
        <v>43.831711771148051</v>
      </c>
      <c r="C5" s="14">
        <v>43</v>
      </c>
      <c r="D5" s="9">
        <v>0.3017431708483318</v>
      </c>
      <c r="E5" s="15">
        <f t="shared" si="0"/>
        <v>22.70971088289329</v>
      </c>
      <c r="F5" s="22">
        <f t="shared" si="1"/>
        <v>37.638923286773071</v>
      </c>
    </row>
    <row r="6" spans="1:6" ht="15" thickBot="1">
      <c r="A6" s="30" t="s">
        <v>90</v>
      </c>
      <c r="B6" s="14">
        <v>15.867868252982042</v>
      </c>
      <c r="C6" s="14">
        <v>14</v>
      </c>
      <c r="D6" s="9">
        <v>0.10923645661518666</v>
      </c>
      <c r="E6" s="15">
        <f t="shared" si="0"/>
        <v>5.8508706643153729</v>
      </c>
      <c r="F6" s="22">
        <f t="shared" si="1"/>
        <v>15.996420658721959</v>
      </c>
    </row>
    <row r="7" spans="1:6" ht="15" thickBot="1">
      <c r="A7" s="30" t="s">
        <v>92</v>
      </c>
      <c r="B7" s="14">
        <v>15.484931842916868</v>
      </c>
      <c r="C7" s="14">
        <v>16</v>
      </c>
      <c r="D7" s="9">
        <v>0.10660027285832956</v>
      </c>
      <c r="E7" s="15">
        <f t="shared" si="0"/>
        <v>5.6414265452120924</v>
      </c>
      <c r="F7" s="22">
        <f t="shared" si="1"/>
        <v>15.678628026453818</v>
      </c>
    </row>
    <row r="8" spans="1:6" ht="15" thickBot="1">
      <c r="A8" s="30" t="s">
        <v>95</v>
      </c>
      <c r="B8" s="14">
        <v>6.833094045902623</v>
      </c>
      <c r="C8" s="14">
        <v>7</v>
      </c>
      <c r="D8" s="9">
        <v>4.7039902864863856E-2</v>
      </c>
      <c r="E8" s="15">
        <f t="shared" si="0"/>
        <v>1.2608783133507151</v>
      </c>
      <c r="F8" s="22">
        <f t="shared" si="1"/>
        <v>8.1471022596220557</v>
      </c>
    </row>
    <row r="9" spans="1:6" ht="15" thickBot="1">
      <c r="A9" s="30" t="s">
        <v>94</v>
      </c>
      <c r="B9" s="14">
        <v>3.6409434105256038</v>
      </c>
      <c r="C9" s="14">
        <v>4</v>
      </c>
      <c r="D9" s="9">
        <v>2.5064725176772617E-2</v>
      </c>
      <c r="E9" s="15">
        <f t="shared" si="0"/>
        <v>-3.5670303090796995E-2</v>
      </c>
      <c r="F9" s="22">
        <f t="shared" si="1"/>
        <v>5.0486153384453196</v>
      </c>
    </row>
    <row r="10" spans="1:6" ht="15" thickBot="1">
      <c r="A10" s="30" t="s">
        <v>96</v>
      </c>
      <c r="B10" s="14">
        <v>3.0500381017272571</v>
      </c>
      <c r="C10" s="14">
        <v>3</v>
      </c>
      <c r="D10" s="9">
        <v>2.0996856632672273E-2</v>
      </c>
      <c r="E10" s="15">
        <f>IF(((D10*100)-(SQRT((((D10*100)*(100-(D10*100)))/$B$12))*1.96))&lt;0,0,((D10*100)-(SQRT((((D10*100)*(100-(D10*100)))/$B$12))*1.96)))</f>
        <v>0</v>
      </c>
      <c r="F10" s="22">
        <f t="shared" ref="F10" si="2">((D10*100)+(SQRT((((D10*100)*(100-(D10*100)))/$B$12))*1.96))</f>
        <v>4.4312626764473126</v>
      </c>
    </row>
    <row r="11" spans="1:6" ht="15" thickBot="1">
      <c r="A11" s="30" t="s">
        <v>97</v>
      </c>
      <c r="B11" s="14">
        <v>10.105907076143451</v>
      </c>
      <c r="C11" s="14">
        <v>7</v>
      </c>
      <c r="D11" s="9">
        <v>6.9570370908063853E-2</v>
      </c>
      <c r="E11" s="15">
        <f>((D11*100)-(SQRT((((D11*100)*(100-(D11*100)))/$B$12))*1.96))</f>
        <v>2.819570444805894</v>
      </c>
      <c r="F11" s="22">
        <f>((D11*100)+(SQRT((((D11*100)*(100-(D11*100)))/$B$12))*1.96))</f>
        <v>11.094503736806876</v>
      </c>
    </row>
    <row r="12" spans="1:6" ht="15" thickBot="1">
      <c r="A12" s="7" t="s">
        <v>7</v>
      </c>
      <c r="B12" s="8">
        <v>145.2616529743423</v>
      </c>
      <c r="C12" s="8">
        <v>132</v>
      </c>
      <c r="D12" s="10"/>
      <c r="E12" s="10"/>
      <c r="F12" s="50"/>
    </row>
    <row r="13" spans="1:6" ht="15" thickTop="1">
      <c r="A13" s="51" t="s">
        <v>122</v>
      </c>
    </row>
    <row r="14" spans="1:6">
      <c r="A14" s="112" t="s">
        <v>280</v>
      </c>
    </row>
    <row r="15" spans="1:6">
      <c r="A15" s="112"/>
    </row>
    <row r="17" spans="1:1">
      <c r="A17" s="93" t="s">
        <v>278</v>
      </c>
    </row>
  </sheetData>
  <sortState xmlns:xlrd2="http://schemas.microsoft.com/office/spreadsheetml/2017/richdata2" ref="A4:F13">
    <sortCondition descending="1" ref="D4"/>
  </sortState>
  <hyperlinks>
    <hyperlink ref="A17" location="Contents!A1" display="← Contents page" xr:uid="{DBC60BE7-A428-48AA-8BBF-DE2876ABD40A}"/>
  </hyperlinks>
  <pageMargins left="0.7" right="0.7" top="0.75" bottom="0.75" header="0.3" footer="0.3"/>
  <ignoredErrors>
    <ignoredError sqref="E10" formula="1"/>
  </ignoredError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F18"/>
  <sheetViews>
    <sheetView workbookViewId="0"/>
  </sheetViews>
  <sheetFormatPr defaultRowHeight="14.5"/>
  <cols>
    <col min="1" max="1" width="34.453125" customWidth="1"/>
    <col min="2" max="6" width="11.54296875" customWidth="1"/>
  </cols>
  <sheetData>
    <row r="1" spans="1:6">
      <c r="A1" s="3" t="s">
        <v>352</v>
      </c>
    </row>
    <row r="2" spans="1:6" ht="15" thickBot="1">
      <c r="A2" s="16"/>
    </row>
    <row r="3" spans="1:6" ht="35.25" customHeight="1" thickTop="1" thickBot="1">
      <c r="A3" s="4"/>
      <c r="B3" s="31" t="s">
        <v>31</v>
      </c>
      <c r="C3" s="12" t="s">
        <v>24</v>
      </c>
      <c r="D3" s="13" t="s">
        <v>1</v>
      </c>
      <c r="E3" s="31" t="s">
        <v>8</v>
      </c>
      <c r="F3" s="12" t="s">
        <v>9</v>
      </c>
    </row>
    <row r="4" spans="1:6" ht="27" thickTop="1" thickBot="1">
      <c r="A4" s="30" t="s">
        <v>270</v>
      </c>
      <c r="B4" s="14">
        <v>68.244893804606718</v>
      </c>
      <c r="C4" s="14">
        <v>63</v>
      </c>
      <c r="D4" s="9">
        <v>0.46980667235461565</v>
      </c>
      <c r="E4" s="15">
        <f t="shared" ref="E4:E12" si="0">((D4*100)-(SQRT((((D4*100)*(100-(D4*100)))/$B$13))*1.96))</f>
        <v>38.864382030635959</v>
      </c>
      <c r="F4" s="22">
        <f t="shared" ref="F4:F12" si="1">((D4*100)+(SQRT((((D4*100)*(100-(D4*100)))/$B$13))*1.96))</f>
        <v>55.096952440287176</v>
      </c>
    </row>
    <row r="5" spans="1:6" ht="15" thickBot="1">
      <c r="A5" s="30" t="s">
        <v>100</v>
      </c>
      <c r="B5" s="14">
        <v>26.931202057946511</v>
      </c>
      <c r="C5" s="14">
        <v>23</v>
      </c>
      <c r="D5" s="9">
        <v>0.18539787691045614</v>
      </c>
      <c r="E5" s="15">
        <f t="shared" si="0"/>
        <v>12.219952868970875</v>
      </c>
      <c r="F5" s="22">
        <f t="shared" si="1"/>
        <v>24.859622513120353</v>
      </c>
    </row>
    <row r="6" spans="1:6" ht="15" thickBot="1">
      <c r="A6" s="30" t="s">
        <v>99</v>
      </c>
      <c r="B6" s="14">
        <v>19.263261268097949</v>
      </c>
      <c r="C6" s="14">
        <v>18</v>
      </c>
      <c r="D6" s="9">
        <v>0.13261078112267136</v>
      </c>
      <c r="E6" s="15">
        <f t="shared" si="0"/>
        <v>7.7456782115010991</v>
      </c>
      <c r="F6" s="22">
        <f t="shared" si="1"/>
        <v>18.77647801303317</v>
      </c>
    </row>
    <row r="7" spans="1:6" ht="15" thickBot="1">
      <c r="A7" s="30" t="s">
        <v>102</v>
      </c>
      <c r="B7" s="14">
        <v>4.0751601549171532</v>
      </c>
      <c r="C7" s="14">
        <v>4</v>
      </c>
      <c r="D7" s="9">
        <v>2.8053929385182971E-2</v>
      </c>
      <c r="E7" s="15">
        <f t="shared" si="0"/>
        <v>0.12005767889502339</v>
      </c>
      <c r="F7" s="22">
        <f t="shared" si="1"/>
        <v>5.4907281981415714</v>
      </c>
    </row>
    <row r="8" spans="1:6" ht="15" thickBot="1">
      <c r="A8" s="30" t="s">
        <v>103</v>
      </c>
      <c r="B8" s="14">
        <v>3.2334674597261199</v>
      </c>
      <c r="C8" s="14">
        <v>3</v>
      </c>
      <c r="D8" s="9">
        <v>2.2259608048775616E-2</v>
      </c>
      <c r="E8" s="15">
        <f>IF(((D8*100)-(SQRT((((D8*100)*(100-(D8*100)))/$B$13))*1.96))&lt;0,0,((D8*100)-(SQRT((((D8*100)*(100-(D8*100)))/$B$13))*1.96)))</f>
        <v>0</v>
      </c>
      <c r="F8" s="22">
        <f t="shared" si="1"/>
        <v>4.625076077156046</v>
      </c>
    </row>
    <row r="9" spans="1:6" ht="15" thickBot="1">
      <c r="A9" s="30" t="s">
        <v>101</v>
      </c>
      <c r="B9" s="14">
        <v>2.942660298847386</v>
      </c>
      <c r="C9" s="14">
        <v>3</v>
      </c>
      <c r="D9" s="9">
        <v>2.0257653954737463E-2</v>
      </c>
      <c r="E9" s="15">
        <f>IF(((D9*100)-(SQRT((((D9*100)*(100-(D9*100)))/$B$13))*1.96))&lt;0,0,((D9*100)-(SQRT((((D9*100)*(100-(D9*100)))/$B$13))*1.96)))</f>
        <v>0</v>
      </c>
      <c r="F9" s="22">
        <f t="shared" si="1"/>
        <v>4.3167970735018759</v>
      </c>
    </row>
    <row r="10" spans="1:6" ht="15" thickBot="1">
      <c r="A10" s="30" t="s">
        <v>271</v>
      </c>
      <c r="B10" s="14" t="s">
        <v>230</v>
      </c>
      <c r="C10" s="14" t="s">
        <v>230</v>
      </c>
      <c r="D10" s="9" t="s">
        <v>98</v>
      </c>
      <c r="E10" s="15" t="s">
        <v>98</v>
      </c>
      <c r="F10" s="22" t="s">
        <v>98</v>
      </c>
    </row>
    <row r="11" spans="1:6" ht="15" thickBot="1">
      <c r="A11" s="30" t="s">
        <v>272</v>
      </c>
      <c r="B11" s="14" t="s">
        <v>230</v>
      </c>
      <c r="C11" s="14" t="s">
        <v>230</v>
      </c>
      <c r="D11" s="9" t="s">
        <v>98</v>
      </c>
      <c r="E11" s="15" t="s">
        <v>98</v>
      </c>
      <c r="F11" s="22" t="s">
        <v>98</v>
      </c>
    </row>
    <row r="12" spans="1:6" ht="15" thickBot="1">
      <c r="A12" s="30" t="s">
        <v>104</v>
      </c>
      <c r="B12" s="14">
        <v>17.045367368239166</v>
      </c>
      <c r="C12" s="14">
        <v>14</v>
      </c>
      <c r="D12" s="9">
        <v>0.11734251276384625</v>
      </c>
      <c r="E12" s="15">
        <f t="shared" si="0"/>
        <v>6.500604875888893</v>
      </c>
      <c r="F12" s="22">
        <f t="shared" si="1"/>
        <v>16.967897676880355</v>
      </c>
    </row>
    <row r="13" spans="1:6" ht="15" thickBot="1">
      <c r="A13" s="7" t="s">
        <v>7</v>
      </c>
      <c r="B13" s="8">
        <v>145.2616529743423</v>
      </c>
      <c r="C13" s="8">
        <v>132</v>
      </c>
      <c r="D13" s="10">
        <v>1</v>
      </c>
      <c r="E13" s="10"/>
      <c r="F13" s="50"/>
    </row>
    <row r="14" spans="1:6" ht="15" thickTop="1">
      <c r="A14" s="88" t="s">
        <v>121</v>
      </c>
    </row>
    <row r="15" spans="1:6">
      <c r="A15" s="112" t="s">
        <v>280</v>
      </c>
    </row>
    <row r="16" spans="1:6">
      <c r="A16" s="112"/>
    </row>
    <row r="17" spans="1:1">
      <c r="A17" s="112"/>
    </row>
    <row r="18" spans="1:1">
      <c r="A18" s="93" t="s">
        <v>278</v>
      </c>
    </row>
  </sheetData>
  <hyperlinks>
    <hyperlink ref="A18" location="Contents!A1" display="← Contents page" xr:uid="{AD0F9CD6-3109-4B41-B029-6655B5D8AAB3}"/>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F10"/>
  <sheetViews>
    <sheetView workbookViewId="0">
      <selection activeCell="G23" sqref="G23"/>
    </sheetView>
  </sheetViews>
  <sheetFormatPr defaultRowHeight="14.5"/>
  <cols>
    <col min="1" max="1" width="34.453125" customWidth="1"/>
    <col min="2" max="6" width="11.54296875" customWidth="1"/>
  </cols>
  <sheetData>
    <row r="1" spans="1:6">
      <c r="A1" s="3" t="s">
        <v>353</v>
      </c>
    </row>
    <row r="2" spans="1:6" ht="15" thickBot="1">
      <c r="A2" s="16"/>
    </row>
    <row r="3" spans="1:6" ht="35.25" customHeight="1" thickTop="1" thickBot="1">
      <c r="A3" s="4"/>
      <c r="B3" s="31" t="s">
        <v>31</v>
      </c>
      <c r="C3" s="12" t="s">
        <v>24</v>
      </c>
      <c r="D3" s="13" t="s">
        <v>1</v>
      </c>
      <c r="E3" s="31" t="s">
        <v>8</v>
      </c>
      <c r="F3" s="12" t="s">
        <v>9</v>
      </c>
    </row>
    <row r="4" spans="1:6" ht="15.5" thickTop="1" thickBot="1">
      <c r="A4" s="30" t="s">
        <v>16</v>
      </c>
      <c r="B4" s="14">
        <v>40.796263116077434</v>
      </c>
      <c r="C4" s="14">
        <v>39</v>
      </c>
      <c r="D4" s="9">
        <v>0.26667585029389118</v>
      </c>
      <c r="E4" s="15">
        <f>((D4*100)-(SQRT((((D4*100)*(100-(D4*100)))/$B$6))*1.96))</f>
        <v>19.659851787991624</v>
      </c>
      <c r="F4" s="22">
        <f>((D4*100)+(SQRT((((D4*100)*(100-(D4*100)))/$B$6))*1.96))</f>
        <v>33.675318270786619</v>
      </c>
    </row>
    <row r="5" spans="1:6" ht="15" thickBot="1">
      <c r="A5" s="30" t="s">
        <v>15</v>
      </c>
      <c r="B5" s="14">
        <v>112.18445512712941</v>
      </c>
      <c r="C5" s="14">
        <v>101</v>
      </c>
      <c r="D5" s="9">
        <v>0.73332414970610738</v>
      </c>
      <c r="E5" s="15">
        <f>((D5*100)-(SQRT((((D5*100)*(100-(D5*100)))/$B$6))*1.96))</f>
        <v>66.324681729213239</v>
      </c>
      <c r="F5" s="22">
        <f>((D5*100)+(SQRT((((D5*100)*(100-(D5*100)))/$B$6))*1.96))</f>
        <v>80.340148212008245</v>
      </c>
    </row>
    <row r="6" spans="1:6" ht="15" thickBot="1">
      <c r="A6" s="7" t="s">
        <v>7</v>
      </c>
      <c r="B6" s="8">
        <v>152.98071824320706</v>
      </c>
      <c r="C6" s="8">
        <v>140</v>
      </c>
      <c r="D6" s="10">
        <v>1</v>
      </c>
      <c r="E6" s="10"/>
      <c r="F6" s="50"/>
    </row>
    <row r="7" spans="1:6" ht="15" thickTop="1">
      <c r="A7" s="112" t="s">
        <v>280</v>
      </c>
    </row>
    <row r="8" spans="1:6">
      <c r="A8" s="112"/>
    </row>
    <row r="10" spans="1:6">
      <c r="A10" s="93" t="s">
        <v>278</v>
      </c>
    </row>
  </sheetData>
  <hyperlinks>
    <hyperlink ref="A10" location="Contents!A1" display="← Contents page" xr:uid="{4C4F13F5-E7C9-4AEA-B9DE-FC349F001257}"/>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F10"/>
  <sheetViews>
    <sheetView workbookViewId="0"/>
  </sheetViews>
  <sheetFormatPr defaultRowHeight="14.5"/>
  <cols>
    <col min="1" max="1" width="34.453125" customWidth="1"/>
    <col min="2" max="6" width="11.54296875" customWidth="1"/>
  </cols>
  <sheetData>
    <row r="1" spans="1:6">
      <c r="A1" s="3" t="s">
        <v>354</v>
      </c>
    </row>
    <row r="2" spans="1:6" ht="15" thickBot="1">
      <c r="A2" s="16"/>
    </row>
    <row r="3" spans="1:6" ht="35.25" customHeight="1" thickTop="1" thickBot="1">
      <c r="A3" s="4"/>
      <c r="B3" s="31" t="s">
        <v>31</v>
      </c>
      <c r="C3" s="12" t="s">
        <v>24</v>
      </c>
      <c r="D3" s="13" t="s">
        <v>1</v>
      </c>
      <c r="E3" s="31" t="s">
        <v>8</v>
      </c>
      <c r="F3" s="12" t="s">
        <v>9</v>
      </c>
    </row>
    <row r="4" spans="1:6" ht="15.5" thickTop="1" thickBot="1">
      <c r="A4" s="30" t="s">
        <v>16</v>
      </c>
      <c r="B4" s="14">
        <v>14.014280645155871</v>
      </c>
      <c r="C4" s="14">
        <v>12</v>
      </c>
      <c r="D4" s="9">
        <v>9.2100543362310425E-2</v>
      </c>
      <c r="E4" s="15">
        <f>((D4*100)-(SQRT((((D4*100)*(100-(D4*100)))/$B$6))*1.96))</f>
        <v>4.6154117171214706</v>
      </c>
      <c r="F4" s="22">
        <f>((D4*100)+(SQRT((((D4*100)*(100-(D4*100)))/$B$6))*1.96))</f>
        <v>13.804696955340614</v>
      </c>
    </row>
    <row r="5" spans="1:6" ht="15" thickBot="1">
      <c r="A5" s="30" t="s">
        <v>15</v>
      </c>
      <c r="B5" s="14">
        <v>138.14856371533475</v>
      </c>
      <c r="C5" s="14">
        <v>127</v>
      </c>
      <c r="D5" s="9">
        <v>0.90789945663768856</v>
      </c>
      <c r="E5" s="15">
        <f>((D5*100)-(SQRT((((D5*100)*(100-(D5*100)))/$B$6))*1.96))</f>
        <v>86.195303044659269</v>
      </c>
      <c r="F5" s="22">
        <f>((D5*100)+(SQRT((((D5*100)*(100-(D5*100)))/$B$6))*1.96))</f>
        <v>95.384588282878454</v>
      </c>
    </row>
    <row r="6" spans="1:6" ht="15" thickBot="1">
      <c r="A6" s="7" t="s">
        <v>7</v>
      </c>
      <c r="B6" s="8">
        <v>152.16284436049077</v>
      </c>
      <c r="C6" s="8">
        <v>139</v>
      </c>
      <c r="D6" s="10">
        <v>1</v>
      </c>
      <c r="E6" s="10"/>
      <c r="F6" s="50"/>
    </row>
    <row r="7" spans="1:6" ht="15" thickTop="1">
      <c r="A7" s="112" t="s">
        <v>280</v>
      </c>
    </row>
    <row r="8" spans="1:6">
      <c r="A8" s="112"/>
    </row>
    <row r="10" spans="1:6">
      <c r="A10" s="93" t="s">
        <v>278</v>
      </c>
    </row>
  </sheetData>
  <hyperlinks>
    <hyperlink ref="A10" location="Contents!A1" display="← Contents page" xr:uid="{D8B5E1EC-2EFB-461B-8920-ECCACFB818F1}"/>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J19"/>
  <sheetViews>
    <sheetView workbookViewId="0">
      <selection activeCell="A19" sqref="A19"/>
    </sheetView>
  </sheetViews>
  <sheetFormatPr defaultRowHeight="14.5"/>
  <cols>
    <col min="1" max="1" width="45.1796875" customWidth="1"/>
    <col min="2" max="7" width="11.54296875" customWidth="1"/>
  </cols>
  <sheetData>
    <row r="1" spans="1:10">
      <c r="A1" s="3" t="s">
        <v>355</v>
      </c>
      <c r="B1" s="3"/>
    </row>
    <row r="2" spans="1:10">
      <c r="A2" s="3"/>
      <c r="B2" s="3"/>
    </row>
    <row r="3" spans="1:10" ht="15" thickBot="1">
      <c r="A3" s="3" t="s">
        <v>302</v>
      </c>
      <c r="B3" s="3"/>
    </row>
    <row r="4" spans="1:10" ht="35.25" customHeight="1" thickTop="1" thickBot="1">
      <c r="A4" s="4"/>
      <c r="B4" s="31" t="s">
        <v>31</v>
      </c>
      <c r="C4" s="12" t="s">
        <v>24</v>
      </c>
      <c r="D4" s="32" t="s">
        <v>25</v>
      </c>
      <c r="E4" s="31" t="s">
        <v>1</v>
      </c>
      <c r="F4" s="31" t="s">
        <v>8</v>
      </c>
      <c r="G4" s="12" t="s">
        <v>9</v>
      </c>
      <c r="I4" s="17"/>
      <c r="J4" s="37"/>
    </row>
    <row r="5" spans="1:10" ht="15.75" customHeight="1" thickTop="1" thickBot="1">
      <c r="A5" s="6" t="s">
        <v>172</v>
      </c>
      <c r="B5" s="14">
        <v>40.28918788210445</v>
      </c>
      <c r="C5" s="14">
        <v>37</v>
      </c>
      <c r="D5" s="44">
        <v>151.84501638014041</v>
      </c>
      <c r="E5" s="9">
        <v>0.26533098578119563</v>
      </c>
      <c r="F5" s="15">
        <f t="shared" ref="F5:F15" si="0">((E5*100)-(SQRT((((E5*100)*(100-(E5*100)))/$D5))*1.96))</f>
        <v>19.51053553163144</v>
      </c>
      <c r="G5" s="22">
        <f t="shared" ref="G5:G15" si="1">((E5*100)+(SQRT((((E5*100)*(100-(E5*100)))/$D5))*1.96))</f>
        <v>33.555661624607687</v>
      </c>
      <c r="I5" s="17"/>
    </row>
    <row r="6" spans="1:10" ht="15.75" customHeight="1" thickBot="1">
      <c r="A6" s="6" t="s">
        <v>173</v>
      </c>
      <c r="B6" s="14">
        <v>32.254358616238648</v>
      </c>
      <c r="C6" s="14">
        <v>32</v>
      </c>
      <c r="D6" s="48">
        <v>152.98071824320706</v>
      </c>
      <c r="E6" s="9">
        <v>0.21083937235123329</v>
      </c>
      <c r="F6" s="15">
        <f t="shared" si="0"/>
        <v>14.620012578378375</v>
      </c>
      <c r="G6" s="22">
        <f t="shared" si="1"/>
        <v>27.547861891868283</v>
      </c>
    </row>
    <row r="7" spans="1:10" ht="15.75" customHeight="1" thickBot="1">
      <c r="A7" s="6" t="s">
        <v>176</v>
      </c>
      <c r="B7" s="14">
        <v>29.291201928926633</v>
      </c>
      <c r="C7" s="14">
        <v>26</v>
      </c>
      <c r="D7" s="48">
        <v>151.84501638014041</v>
      </c>
      <c r="E7" s="9">
        <v>0.19290196430020992</v>
      </c>
      <c r="F7" s="15">
        <f t="shared" si="0"/>
        <v>13.014133780883119</v>
      </c>
      <c r="G7" s="22">
        <f t="shared" si="1"/>
        <v>25.566259079158861</v>
      </c>
    </row>
    <row r="8" spans="1:10" ht="15.75" customHeight="1" thickBot="1">
      <c r="A8" s="6" t="s">
        <v>174</v>
      </c>
      <c r="B8" s="14">
        <v>28.279314716620355</v>
      </c>
      <c r="C8" s="14">
        <v>25</v>
      </c>
      <c r="D8" s="48">
        <v>152.98071824320706</v>
      </c>
      <c r="E8" s="9">
        <v>0.18485541865257954</v>
      </c>
      <c r="F8" s="15">
        <f t="shared" si="0"/>
        <v>12.334181935678732</v>
      </c>
      <c r="G8" s="22">
        <f t="shared" si="1"/>
        <v>24.636901794837176</v>
      </c>
    </row>
    <row r="9" spans="1:10" ht="15.75" customHeight="1" thickBot="1">
      <c r="A9" s="6" t="s">
        <v>177</v>
      </c>
      <c r="B9" s="14">
        <v>21.253393050968633</v>
      </c>
      <c r="C9" s="14">
        <v>21</v>
      </c>
      <c r="D9" s="48">
        <v>152.98071824320706</v>
      </c>
      <c r="E9" s="9">
        <v>0.13892857410422288</v>
      </c>
      <c r="F9" s="15">
        <f t="shared" si="0"/>
        <v>8.4119419732099985</v>
      </c>
      <c r="G9" s="22">
        <f t="shared" si="1"/>
        <v>19.373772847634577</v>
      </c>
    </row>
    <row r="10" spans="1:10" ht="15" thickBot="1">
      <c r="A10" s="6" t="s">
        <v>175</v>
      </c>
      <c r="B10" s="14">
        <v>18.930464507394689</v>
      </c>
      <c r="C10" s="14">
        <v>15</v>
      </c>
      <c r="D10" s="48">
        <v>152.98071824320706</v>
      </c>
      <c r="E10" s="9">
        <v>0.12374412098980506</v>
      </c>
      <c r="F10" s="15">
        <f t="shared" si="0"/>
        <v>7.1562750230625882</v>
      </c>
      <c r="G10" s="22">
        <f t="shared" si="1"/>
        <v>17.592549174898423</v>
      </c>
    </row>
    <row r="11" spans="1:10" ht="15" thickBot="1">
      <c r="A11" s="6" t="s">
        <v>179</v>
      </c>
      <c r="B11" s="14">
        <v>16.52205049356283</v>
      </c>
      <c r="C11" s="14">
        <v>15</v>
      </c>
      <c r="D11" s="48">
        <v>152.98071824320706</v>
      </c>
      <c r="E11" s="9">
        <v>0.10800086888921684</v>
      </c>
      <c r="F11" s="15">
        <f t="shared" si="0"/>
        <v>5.8815768293251587</v>
      </c>
      <c r="G11" s="22">
        <f t="shared" si="1"/>
        <v>15.718596948518208</v>
      </c>
    </row>
    <row r="12" spans="1:10" ht="15" thickBot="1">
      <c r="A12" s="6" t="s">
        <v>180</v>
      </c>
      <c r="B12" s="14">
        <v>16.237768076402336</v>
      </c>
      <c r="C12" s="14">
        <v>15</v>
      </c>
      <c r="D12" s="48">
        <v>151.84501638014041</v>
      </c>
      <c r="E12" s="9">
        <v>0.10693645707641447</v>
      </c>
      <c r="F12" s="15">
        <f t="shared" si="0"/>
        <v>5.7782342663415944</v>
      </c>
      <c r="G12" s="22">
        <f t="shared" si="1"/>
        <v>15.6090571489413</v>
      </c>
    </row>
    <row r="13" spans="1:10" ht="30.75" customHeight="1" thickBot="1">
      <c r="A13" s="6" t="s">
        <v>380</v>
      </c>
      <c r="B13" s="14">
        <v>13.277480790867406</v>
      </c>
      <c r="C13" s="14">
        <v>12</v>
      </c>
      <c r="D13" s="48">
        <v>151.84501638014041</v>
      </c>
      <c r="E13" s="9">
        <v>8.744100469934124E-2</v>
      </c>
      <c r="F13" s="15">
        <f t="shared" si="0"/>
        <v>4.2510236424856691</v>
      </c>
      <c r="G13" s="22">
        <f t="shared" si="1"/>
        <v>13.23717729738258</v>
      </c>
    </row>
    <row r="14" spans="1:10" ht="15" thickBot="1">
      <c r="A14" s="6" t="s">
        <v>211</v>
      </c>
      <c r="B14" s="14">
        <v>9.9212209014512709</v>
      </c>
      <c r="C14" s="14">
        <v>9</v>
      </c>
      <c r="D14" s="48">
        <v>152.98071824320706</v>
      </c>
      <c r="E14" s="9">
        <v>6.4852754094660625E-2</v>
      </c>
      <c r="F14" s="15">
        <f t="shared" si="0"/>
        <v>2.5827841852436744</v>
      </c>
      <c r="G14" s="22">
        <f t="shared" si="1"/>
        <v>10.38776663368845</v>
      </c>
    </row>
    <row r="15" spans="1:10" ht="15" thickBot="1">
      <c r="A15" s="24" t="s">
        <v>178</v>
      </c>
      <c r="B15" s="25">
        <v>9.4613770704390987</v>
      </c>
      <c r="C15" s="25">
        <v>8</v>
      </c>
      <c r="D15" s="49">
        <v>151.84501638014041</v>
      </c>
      <c r="E15" s="26">
        <v>6.2309434290242133E-2</v>
      </c>
      <c r="F15" s="27">
        <f t="shared" si="0"/>
        <v>2.3862432546135697</v>
      </c>
      <c r="G15" s="28">
        <f t="shared" si="1"/>
        <v>10.075643603434857</v>
      </c>
    </row>
    <row r="16" spans="1:10" ht="15" thickTop="1">
      <c r="A16" s="112" t="s">
        <v>280</v>
      </c>
    </row>
    <row r="17" spans="1:1">
      <c r="A17" s="112"/>
    </row>
    <row r="18" spans="1:1" ht="15.75" customHeight="1"/>
    <row r="19" spans="1:1" ht="15.75" customHeight="1">
      <c r="A19" s="93" t="s">
        <v>278</v>
      </c>
    </row>
  </sheetData>
  <sortState xmlns:xlrd2="http://schemas.microsoft.com/office/spreadsheetml/2017/richdata2" ref="A5:G15">
    <sortCondition descending="1" ref="E5:E15"/>
  </sortState>
  <hyperlinks>
    <hyperlink ref="A19" location="Contents!A1" display="← Contents page" xr:uid="{7A166AD3-3EDB-4192-A4CE-9B756BFD98C7}"/>
  </hyperlinks>
  <pageMargins left="0.7" right="0.7" top="0.75" bottom="0.75" header="0.3" footer="0.3"/>
  <pageSetup orientation="portrait" horizontalDpi="90" verticalDpi="9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43696-8F66-4002-B91A-613CC8A573CF}">
  <dimension ref="A1:F10"/>
  <sheetViews>
    <sheetView workbookViewId="0">
      <selection activeCell="H25" sqref="H25"/>
    </sheetView>
  </sheetViews>
  <sheetFormatPr defaultRowHeight="14.5"/>
  <cols>
    <col min="1" max="1" width="34.54296875" customWidth="1"/>
    <col min="2" max="6" width="11.7265625" customWidth="1"/>
  </cols>
  <sheetData>
    <row r="1" spans="1:6">
      <c r="A1" s="16" t="s">
        <v>356</v>
      </c>
    </row>
    <row r="2" spans="1:6" ht="15" thickBot="1"/>
    <row r="3" spans="1:6" ht="27" thickTop="1" thickBot="1">
      <c r="A3" s="4"/>
      <c r="B3" s="31" t="s">
        <v>31</v>
      </c>
      <c r="C3" s="12" t="s">
        <v>24</v>
      </c>
      <c r="D3" s="13" t="s">
        <v>1</v>
      </c>
      <c r="E3" s="31" t="s">
        <v>8</v>
      </c>
      <c r="F3" s="12" t="s">
        <v>9</v>
      </c>
    </row>
    <row r="4" spans="1:6" ht="15.5" thickTop="1" thickBot="1">
      <c r="A4" s="30" t="s">
        <v>16</v>
      </c>
      <c r="B4" s="14">
        <v>9.415606191363791</v>
      </c>
      <c r="C4" s="14">
        <v>7</v>
      </c>
      <c r="D4" s="9">
        <v>6.3209522266184023E-2</v>
      </c>
      <c r="E4" s="15">
        <f>((D4*100)-(SQRT((((D4*100)*(100-(D4*100)))/$B$6))*1.96))</f>
        <v>2.4131221581614906</v>
      </c>
      <c r="F4" s="22">
        <f>((D4*100)+(SQRT((((D4*100)*(100-(D4*100)))/$B$6))*1.96))</f>
        <v>10.228782295075314</v>
      </c>
    </row>
    <row r="5" spans="1:6" ht="15" thickBot="1">
      <c r="A5" s="30" t="s">
        <v>15</v>
      </c>
      <c r="B5" s="14">
        <v>139.54306101250094</v>
      </c>
      <c r="C5" s="14">
        <v>129</v>
      </c>
      <c r="D5" s="9">
        <v>0.93679047773381507</v>
      </c>
      <c r="E5" s="15">
        <f>((D5*100)-(SQRT((((D5*100)*(100-(D5*100)))/$B$6))*1.96))</f>
        <v>89.771217704924581</v>
      </c>
      <c r="F5" s="22">
        <f>((D5*100)+(SQRT((((D5*100)*(100-(D5*100)))/$B$6))*1.96))</f>
        <v>97.586877841838444</v>
      </c>
    </row>
    <row r="6" spans="1:6" ht="15" thickBot="1">
      <c r="A6" s="7" t="s">
        <v>7</v>
      </c>
      <c r="B6" s="8">
        <v>148.95866720386474</v>
      </c>
      <c r="C6" s="8">
        <v>136</v>
      </c>
      <c r="D6" s="10">
        <v>1</v>
      </c>
      <c r="E6" s="10"/>
      <c r="F6" s="50"/>
    </row>
    <row r="7" spans="1:6" ht="15" thickTop="1">
      <c r="A7" s="112" t="s">
        <v>280</v>
      </c>
    </row>
    <row r="8" spans="1:6">
      <c r="A8" s="112"/>
    </row>
    <row r="10" spans="1:6">
      <c r="A10" s="93" t="s">
        <v>278</v>
      </c>
    </row>
  </sheetData>
  <hyperlinks>
    <hyperlink ref="A10" location="Contents!A1" display="← Contents page" xr:uid="{EAF5EB61-1373-4F6F-ADA1-6D7033D6AE11}"/>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F19"/>
  <sheetViews>
    <sheetView workbookViewId="0">
      <selection activeCell="H2" sqref="H2"/>
    </sheetView>
  </sheetViews>
  <sheetFormatPr defaultRowHeight="14.5"/>
  <cols>
    <col min="1" max="1" width="50.26953125" customWidth="1"/>
    <col min="2" max="6" width="11.54296875" customWidth="1"/>
    <col min="9" max="9" width="27.7265625" customWidth="1"/>
  </cols>
  <sheetData>
    <row r="1" spans="1:6">
      <c r="A1" s="3" t="s">
        <v>357</v>
      </c>
    </row>
    <row r="2" spans="1:6" ht="15" thickBot="1">
      <c r="A2" s="16"/>
    </row>
    <row r="3" spans="1:6" ht="35.25" customHeight="1" thickTop="1" thickBot="1">
      <c r="A3" s="4"/>
      <c r="B3" s="31" t="s">
        <v>31</v>
      </c>
      <c r="C3" s="12" t="s">
        <v>24</v>
      </c>
      <c r="D3" s="13" t="s">
        <v>1</v>
      </c>
      <c r="E3" s="31" t="s">
        <v>8</v>
      </c>
      <c r="F3" s="12" t="s">
        <v>9</v>
      </c>
    </row>
    <row r="4" spans="1:6" ht="15.5" thickTop="1" thickBot="1">
      <c r="A4" s="30" t="s">
        <v>182</v>
      </c>
      <c r="B4" s="14">
        <v>2369.2319673322645</v>
      </c>
      <c r="C4" s="14">
        <v>2391</v>
      </c>
      <c r="D4" s="9">
        <v>0.64354716057481265</v>
      </c>
      <c r="E4" s="15">
        <f t="shared" ref="E4:E12" si="0">((D4*100)-(SQRT((((D4*100)*(100-(D4*100)))/$B$15))*1.96))</f>
        <v>62.80756151341069</v>
      </c>
      <c r="F4" s="22">
        <f t="shared" ref="F4:F12" si="1">((D4*100)+(SQRT((((D4*100)*(100-(D4*100)))/$B$15))*1.96))</f>
        <v>65.901870601551849</v>
      </c>
    </row>
    <row r="5" spans="1:6" ht="16.5" customHeight="1" thickBot="1">
      <c r="A5" s="30" t="s">
        <v>183</v>
      </c>
      <c r="B5" s="14">
        <v>1313.4620584189918</v>
      </c>
      <c r="C5" s="14">
        <v>1323</v>
      </c>
      <c r="D5" s="9">
        <v>0.35677164155862001</v>
      </c>
      <c r="E5" s="15">
        <f t="shared" si="0"/>
        <v>34.129701334685912</v>
      </c>
      <c r="F5" s="22">
        <f t="shared" si="1"/>
        <v>37.224626977038092</v>
      </c>
    </row>
    <row r="6" spans="1:6" ht="15" thickBot="1">
      <c r="A6" s="30" t="s">
        <v>303</v>
      </c>
      <c r="B6" s="14">
        <v>639.6858100522935</v>
      </c>
      <c r="C6" s="14">
        <v>630</v>
      </c>
      <c r="D6" s="9">
        <v>0.17375588055342978</v>
      </c>
      <c r="E6" s="15">
        <f t="shared" si="0"/>
        <v>16.151630337163851</v>
      </c>
      <c r="F6" s="22">
        <f t="shared" si="1"/>
        <v>18.599545773522102</v>
      </c>
    </row>
    <row r="7" spans="1:6" ht="26.5" thickBot="1">
      <c r="A7" s="30" t="s">
        <v>188</v>
      </c>
      <c r="B7" s="14">
        <v>596.62366999233041</v>
      </c>
      <c r="C7" s="14">
        <v>586</v>
      </c>
      <c r="D7" s="9">
        <v>0.16205904447069358</v>
      </c>
      <c r="E7" s="15">
        <f t="shared" si="0"/>
        <v>15.015523918187418</v>
      </c>
      <c r="F7" s="22">
        <f t="shared" si="1"/>
        <v>17.3962849759513</v>
      </c>
    </row>
    <row r="8" spans="1:6" ht="15" thickBot="1">
      <c r="A8" s="30" t="s">
        <v>181</v>
      </c>
      <c r="B8" s="14">
        <v>551.48480239906962</v>
      </c>
      <c r="C8" s="14">
        <v>544</v>
      </c>
      <c r="D8" s="9">
        <v>0.14979811330323414</v>
      </c>
      <c r="E8" s="15">
        <f t="shared" si="0"/>
        <v>13.827004150576728</v>
      </c>
      <c r="F8" s="22">
        <f t="shared" si="1"/>
        <v>16.132618510070099</v>
      </c>
    </row>
    <row r="9" spans="1:6" ht="15" thickBot="1">
      <c r="A9" s="30" t="s">
        <v>186</v>
      </c>
      <c r="B9" s="14">
        <v>549.49252016106368</v>
      </c>
      <c r="C9" s="14">
        <v>542</v>
      </c>
      <c r="D9" s="9">
        <v>0.14925695583321399</v>
      </c>
      <c r="E9" s="15">
        <f t="shared" si="0"/>
        <v>13.774606428897094</v>
      </c>
      <c r="F9" s="22">
        <f t="shared" si="1"/>
        <v>16.076784737745704</v>
      </c>
    </row>
    <row r="10" spans="1:6" ht="15" thickBot="1">
      <c r="A10" s="30" t="s">
        <v>189</v>
      </c>
      <c r="B10" s="14">
        <v>352.86704123505888</v>
      </c>
      <c r="C10" s="14">
        <v>341</v>
      </c>
      <c r="D10" s="9">
        <v>9.5848184381436941E-2</v>
      </c>
      <c r="E10" s="15">
        <f t="shared" si="0"/>
        <v>8.6338741080075359</v>
      </c>
      <c r="F10" s="22">
        <f t="shared" si="1"/>
        <v>10.535762768279852</v>
      </c>
    </row>
    <row r="11" spans="1:6" ht="15" thickBot="1">
      <c r="A11" s="30" t="s">
        <v>184</v>
      </c>
      <c r="B11" s="14">
        <v>172.01155773275872</v>
      </c>
      <c r="C11" s="14">
        <v>170</v>
      </c>
      <c r="D11" s="9">
        <v>4.6722968072059168E-2</v>
      </c>
      <c r="E11" s="15">
        <f t="shared" si="0"/>
        <v>3.9905592107782928</v>
      </c>
      <c r="F11" s="22">
        <f t="shared" si="1"/>
        <v>5.3540344036335403</v>
      </c>
    </row>
    <row r="12" spans="1:6" ht="15" thickBot="1">
      <c r="A12" s="30" t="s">
        <v>185</v>
      </c>
      <c r="B12" s="14">
        <v>150.54698544737582</v>
      </c>
      <c r="C12" s="14">
        <v>148</v>
      </c>
      <c r="D12" s="9">
        <v>4.0892612607640537E-2</v>
      </c>
      <c r="E12" s="15">
        <f t="shared" si="0"/>
        <v>3.4495286114493311</v>
      </c>
      <c r="F12" s="22">
        <f t="shared" si="1"/>
        <v>4.7289939100787759</v>
      </c>
    </row>
    <row r="13" spans="1:6" ht="15" thickBot="1">
      <c r="A13" s="30" t="s">
        <v>187</v>
      </c>
      <c r="B13" s="14">
        <v>131.04200549499572</v>
      </c>
      <c r="C13" s="14">
        <v>129</v>
      </c>
      <c r="D13" s="9">
        <v>3.5594535155327275E-2</v>
      </c>
      <c r="E13" s="15">
        <f t="shared" ref="E13:E14" si="2">((D13*100)-(SQRT((((D13*100)*(100-(D13*100)))/$B$15))*1.96))</f>
        <v>2.9609537799752745</v>
      </c>
      <c r="F13" s="22">
        <f t="shared" ref="F13:F14" si="3">((D13*100)+(SQRT((((D13*100)*(100-(D13*100)))/$B$15))*1.96))</f>
        <v>4.1579532510901807</v>
      </c>
    </row>
    <row r="14" spans="1:6" ht="15" thickBot="1">
      <c r="A14" s="30" t="s">
        <v>104</v>
      </c>
      <c r="B14" s="14">
        <v>100.69630762092777</v>
      </c>
      <c r="C14" s="14">
        <v>97</v>
      </c>
      <c r="D14" s="9">
        <v>2.7351826981628725E-2</v>
      </c>
      <c r="E14" s="15">
        <f t="shared" si="2"/>
        <v>2.2083004982836258</v>
      </c>
      <c r="F14" s="22">
        <f t="shared" si="3"/>
        <v>3.262064898042119</v>
      </c>
    </row>
    <row r="15" spans="1:6" ht="15" thickBot="1">
      <c r="A15" s="7" t="s">
        <v>7</v>
      </c>
      <c r="B15" s="8">
        <v>3681.5203492096525</v>
      </c>
      <c r="C15" s="8">
        <v>3683</v>
      </c>
      <c r="D15" s="10"/>
      <c r="E15" s="10"/>
      <c r="F15" s="50"/>
    </row>
    <row r="16" spans="1:6" ht="15" thickTop="1">
      <c r="A16" s="59" t="s">
        <v>122</v>
      </c>
    </row>
    <row r="19" spans="1:1">
      <c r="A19" s="93" t="s">
        <v>278</v>
      </c>
    </row>
  </sheetData>
  <sortState xmlns:xlrd2="http://schemas.microsoft.com/office/spreadsheetml/2017/richdata2" ref="I4:L14">
    <sortCondition descending="1" ref="L4:L14"/>
  </sortState>
  <hyperlinks>
    <hyperlink ref="A19" location="Contents!A1" display="← Contents page" xr:uid="{F1B233CA-D7E2-488B-BCF7-0F93239F6F69}"/>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F20"/>
  <sheetViews>
    <sheetView workbookViewId="0">
      <selection activeCell="C22" sqref="C22"/>
    </sheetView>
  </sheetViews>
  <sheetFormatPr defaultRowHeight="14.5"/>
  <cols>
    <col min="1" max="1" width="34.453125" customWidth="1"/>
    <col min="2" max="6" width="11.54296875" customWidth="1"/>
  </cols>
  <sheetData>
    <row r="1" spans="1:6">
      <c r="A1" s="3" t="s">
        <v>358</v>
      </c>
    </row>
    <row r="2" spans="1:6" ht="15" thickBot="1">
      <c r="A2" s="16"/>
    </row>
    <row r="3" spans="1:6" ht="35.25" customHeight="1" thickTop="1" thickBot="1">
      <c r="A3" s="4"/>
      <c r="B3" s="31" t="s">
        <v>31</v>
      </c>
      <c r="C3" s="12" t="s">
        <v>24</v>
      </c>
      <c r="D3" s="13" t="s">
        <v>1</v>
      </c>
      <c r="E3" s="31" t="s">
        <v>8</v>
      </c>
      <c r="F3" s="12" t="s">
        <v>9</v>
      </c>
    </row>
    <row r="4" spans="1:6" ht="15.5" thickTop="1" thickBot="1">
      <c r="A4" s="30" t="s">
        <v>101</v>
      </c>
      <c r="B4" s="14">
        <v>2536.1160466698407</v>
      </c>
      <c r="C4" s="14">
        <v>2530</v>
      </c>
      <c r="D4" s="9">
        <v>0.70525276307834606</v>
      </c>
      <c r="E4" s="15">
        <f>((D4*100)-(SQRT((((D4*100)*(100-(D4*100)))/$B$8))*1.96))</f>
        <v>69.035087909328823</v>
      </c>
      <c r="F4" s="22">
        <f>((D4*100)+(SQRT((((D4*100)*(100-(D4*100)))/$B$8))*1.96))</f>
        <v>72.015464706340381</v>
      </c>
    </row>
    <row r="5" spans="1:6" ht="26.5" thickBot="1">
      <c r="A5" s="30" t="s">
        <v>168</v>
      </c>
      <c r="B5" s="14">
        <v>317.55588576351943</v>
      </c>
      <c r="C5" s="14">
        <v>317</v>
      </c>
      <c r="D5" s="9">
        <v>8.8307144367699791E-2</v>
      </c>
      <c r="E5" s="15">
        <f>((D5*100)-(SQRT((((D5*100)*(100-(D5*100)))/$B$8))*1.96))</f>
        <v>7.9033165439035855</v>
      </c>
      <c r="F5" s="22">
        <f>((D5*100)+(SQRT((((D5*100)*(100-(D5*100)))/$B$8))*1.96))</f>
        <v>9.7581123296363721</v>
      </c>
    </row>
    <row r="6" spans="1:6" ht="15" thickBot="1">
      <c r="A6" s="30" t="s">
        <v>104</v>
      </c>
      <c r="B6" s="14">
        <v>382.66931023507226</v>
      </c>
      <c r="C6" s="14">
        <v>376</v>
      </c>
      <c r="D6" s="9">
        <v>0.10641413224877684</v>
      </c>
      <c r="E6" s="15">
        <f>((D6*100)-(SQRT((((D6*100)*(100-(D6*100)))/$B$8))*1.96))</f>
        <v>9.6335265386910436</v>
      </c>
      <c r="F6" s="22">
        <f>((D6*100)+(SQRT((((D6*100)*(100-(D6*100)))/$B$8))*1.96))</f>
        <v>11.649299911064325</v>
      </c>
    </row>
    <row r="7" spans="1:6" ht="15" thickBot="1">
      <c r="A7" s="30" t="s">
        <v>169</v>
      </c>
      <c r="B7" s="14">
        <v>816.30412343003434</v>
      </c>
      <c r="C7" s="14">
        <v>829</v>
      </c>
      <c r="D7" s="9">
        <v>0.22700094473879784</v>
      </c>
      <c r="E7" s="15">
        <f>((D7*100)-(SQRT((((D7*100)*(100-(D7*100)))/$B$8))*1.96))</f>
        <v>21.330956479842417</v>
      </c>
      <c r="F7" s="22">
        <f>((D7*100)+(SQRT((((D7*100)*(100-(D7*100)))/$B$8))*1.96))</f>
        <v>24.06923246791715</v>
      </c>
    </row>
    <row r="8" spans="1:6" ht="15" thickBot="1">
      <c r="A8" s="7" t="s">
        <v>7</v>
      </c>
      <c r="B8" s="8">
        <v>3596.0384410264342</v>
      </c>
      <c r="C8" s="8">
        <v>3601</v>
      </c>
      <c r="D8" s="10"/>
      <c r="E8" s="10"/>
      <c r="F8" s="50"/>
    </row>
    <row r="9" spans="1:6" ht="15" thickTop="1">
      <c r="A9" s="111" t="s">
        <v>375</v>
      </c>
    </row>
    <row r="10" spans="1:6">
      <c r="A10" s="111" t="s">
        <v>304</v>
      </c>
    </row>
    <row r="12" spans="1:6" ht="15" thickBot="1">
      <c r="A12" s="3" t="s">
        <v>190</v>
      </c>
    </row>
    <row r="13" spans="1:6" ht="27" thickTop="1" thickBot="1">
      <c r="A13" s="4"/>
      <c r="B13" s="31" t="s">
        <v>31</v>
      </c>
      <c r="C13" s="12" t="s">
        <v>24</v>
      </c>
      <c r="D13" s="13" t="s">
        <v>1</v>
      </c>
      <c r="E13" s="31" t="s">
        <v>8</v>
      </c>
      <c r="F13" s="12" t="s">
        <v>9</v>
      </c>
    </row>
    <row r="14" spans="1:6" ht="15.5" thickTop="1" thickBot="1">
      <c r="A14" s="30" t="s">
        <v>16</v>
      </c>
      <c r="B14" s="14">
        <v>2346.9677815905884</v>
      </c>
      <c r="C14" s="14">
        <v>2346</v>
      </c>
      <c r="D14" s="9">
        <v>0.86690251118849526</v>
      </c>
      <c r="E14" s="15">
        <f>((D14*100)-(SQRT((((D14*100)*(100-(D14*100)))/$B$16))*1.96))</f>
        <v>85.410699828083963</v>
      </c>
      <c r="F14" s="22">
        <f>((D14*100)+(SQRT((((D14*100)*(100-(D14*100)))/$B$16))*1.96))</f>
        <v>87.969802409615099</v>
      </c>
    </row>
    <row r="15" spans="1:6" ht="15" thickBot="1">
      <c r="A15" s="30" t="s">
        <v>15</v>
      </c>
      <c r="B15" s="14">
        <v>360.33523264680815</v>
      </c>
      <c r="C15" s="14">
        <v>352</v>
      </c>
      <c r="D15" s="9">
        <v>0.13309748881150185</v>
      </c>
      <c r="E15" s="15">
        <f>((D15*100)-(SQRT((((D15*100)*(100-(D15*100)))/$B$16))*1.96))</f>
        <v>12.030197590384631</v>
      </c>
      <c r="F15" s="22">
        <f>((D15*100)+(SQRT((((D15*100)*(100-(D15*100)))/$B$16))*1.96))</f>
        <v>14.589300171915738</v>
      </c>
    </row>
    <row r="16" spans="1:6" ht="15" thickBot="1">
      <c r="A16" s="7" t="s">
        <v>7</v>
      </c>
      <c r="B16" s="8">
        <v>2707.3030142374041</v>
      </c>
      <c r="C16" s="8">
        <v>2698</v>
      </c>
      <c r="D16" s="10">
        <v>1</v>
      </c>
      <c r="E16" s="10"/>
      <c r="F16" s="50"/>
    </row>
    <row r="17" spans="1:1" ht="15" thickTop="1">
      <c r="A17" s="88" t="s">
        <v>376</v>
      </c>
    </row>
    <row r="18" spans="1:1">
      <c r="A18" s="88"/>
    </row>
    <row r="20" spans="1:1">
      <c r="A20" s="93" t="s">
        <v>278</v>
      </c>
    </row>
  </sheetData>
  <hyperlinks>
    <hyperlink ref="A20" location="Contents!A1" display="← Contents page" xr:uid="{B891E018-7C03-4701-8CD1-13F4DC7EBC09}"/>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F16"/>
  <sheetViews>
    <sheetView workbookViewId="0">
      <selection activeCell="E24" sqref="E24"/>
    </sheetView>
  </sheetViews>
  <sheetFormatPr defaultRowHeight="14.5"/>
  <cols>
    <col min="1" max="1" width="34.453125" customWidth="1"/>
    <col min="2" max="6" width="11.54296875" customWidth="1"/>
  </cols>
  <sheetData>
    <row r="1" spans="1:6">
      <c r="A1" s="3" t="s">
        <v>359</v>
      </c>
    </row>
    <row r="2" spans="1:6" ht="15" thickBot="1">
      <c r="A2" s="16"/>
    </row>
    <row r="3" spans="1:6" ht="35.25" customHeight="1" thickTop="1" thickBot="1">
      <c r="A3" s="4"/>
      <c r="B3" s="31" t="s">
        <v>31</v>
      </c>
      <c r="C3" s="12" t="s">
        <v>24</v>
      </c>
      <c r="D3" s="13" t="s">
        <v>1</v>
      </c>
      <c r="E3" s="31" t="s">
        <v>8</v>
      </c>
      <c r="F3" s="12" t="s">
        <v>9</v>
      </c>
    </row>
    <row r="4" spans="1:6" ht="15.5" thickTop="1" thickBot="1">
      <c r="A4" s="30" t="s">
        <v>16</v>
      </c>
      <c r="B4" s="14">
        <v>68.244374202204398</v>
      </c>
      <c r="C4" s="14">
        <v>67</v>
      </c>
      <c r="D4" s="9">
        <v>1.8537815014861694E-2</v>
      </c>
      <c r="E4" s="15">
        <f>((D4*100)-(SQRT((((D4*100)*(100-(D4*100)))/$B$6))*1.96))</f>
        <v>1.4180509886866925</v>
      </c>
      <c r="F4" s="22">
        <f>((D4*100)+(SQRT((((D4*100)*(100-(D4*100)))/$B$6))*1.96))</f>
        <v>2.2895120142856462</v>
      </c>
    </row>
    <row r="5" spans="1:6" ht="15" thickBot="1">
      <c r="A5" s="30" t="s">
        <v>15</v>
      </c>
      <c r="B5" s="14">
        <v>3613.1158156310171</v>
      </c>
      <c r="C5" s="14">
        <v>3614</v>
      </c>
      <c r="D5" s="9">
        <v>0.98146218498513815</v>
      </c>
      <c r="E5" s="15">
        <f>((D5*100)-(SQRT((((D5*100)*(100-(D5*100)))/$B$6))*1.96))</f>
        <v>97.710487985714337</v>
      </c>
      <c r="F5" s="22">
        <f>((D5*100)+(SQRT((((D5*100)*(100-(D5*100)))/$B$6))*1.96))</f>
        <v>98.581949011313299</v>
      </c>
    </row>
    <row r="6" spans="1:6" ht="15" thickBot="1">
      <c r="A6" s="7" t="s">
        <v>7</v>
      </c>
      <c r="B6" s="8">
        <v>3681.3601898332222</v>
      </c>
      <c r="C6" s="8">
        <v>3681</v>
      </c>
      <c r="D6" s="10">
        <v>1</v>
      </c>
      <c r="E6" s="10"/>
      <c r="F6" s="50"/>
    </row>
    <row r="7" spans="1:6" ht="15" thickTop="1"/>
    <row r="8" spans="1:6" ht="15" thickBot="1">
      <c r="A8" s="3" t="s">
        <v>212</v>
      </c>
    </row>
    <row r="9" spans="1:6" ht="27" thickTop="1" thickBot="1">
      <c r="A9" s="4"/>
      <c r="B9" s="31" t="s">
        <v>31</v>
      </c>
      <c r="C9" s="12" t="s">
        <v>24</v>
      </c>
      <c r="D9" s="13" t="s">
        <v>1</v>
      </c>
      <c r="E9" s="31" t="s">
        <v>8</v>
      </c>
      <c r="F9" s="12" t="s">
        <v>9</v>
      </c>
    </row>
    <row r="10" spans="1:6" ht="15.5" thickTop="1" thickBot="1">
      <c r="A10" s="30" t="s">
        <v>16</v>
      </c>
      <c r="B10" s="14">
        <v>44.874948286332518</v>
      </c>
      <c r="C10" s="14">
        <v>43</v>
      </c>
      <c r="D10" s="9">
        <v>0.67637534374245367</v>
      </c>
      <c r="E10" s="15">
        <f>((D10*100)-(SQRT((((D10*100)*(100-(D10*100)))/$B$12))*1.96))</f>
        <v>56.379497688436928</v>
      </c>
      <c r="F10" s="22">
        <f>((D10*100)+(SQRT((((D10*100)*(100-(D10*100)))/$B$12))*1.96))</f>
        <v>78.895571060053797</v>
      </c>
    </row>
    <row r="11" spans="1:6" ht="15" thickBot="1">
      <c r="A11" s="30" t="s">
        <v>15</v>
      </c>
      <c r="B11" s="14">
        <v>21.471273085420716</v>
      </c>
      <c r="C11" s="14">
        <v>22</v>
      </c>
      <c r="D11" s="9">
        <v>0.32362465625754633</v>
      </c>
      <c r="E11" s="15">
        <f>((D11*100)-(SQRT((((D11*100)*(100-(D11*100)))/$B$12))*1.96))</f>
        <v>21.1044289399462</v>
      </c>
      <c r="F11" s="22">
        <f>((D11*100)+(SQRT((((D11*100)*(100-(D11*100)))/$B$12))*1.96))</f>
        <v>43.620502311563058</v>
      </c>
    </row>
    <row r="12" spans="1:6" ht="15" thickBot="1">
      <c r="A12" s="7" t="s">
        <v>7</v>
      </c>
      <c r="B12" s="8">
        <v>66.346221371753245</v>
      </c>
      <c r="C12" s="8">
        <v>65</v>
      </c>
      <c r="D12" s="10">
        <v>1</v>
      </c>
      <c r="E12" s="10"/>
      <c r="F12" s="50"/>
    </row>
    <row r="13" spans="1:6" ht="15" thickTop="1">
      <c r="A13" s="112" t="s">
        <v>280</v>
      </c>
    </row>
    <row r="14" spans="1:6">
      <c r="A14" s="112"/>
    </row>
    <row r="16" spans="1:6">
      <c r="A16" s="93" t="s">
        <v>278</v>
      </c>
    </row>
  </sheetData>
  <hyperlinks>
    <hyperlink ref="A16" location="Contents!A1" display="← Contents page" xr:uid="{057AB9EF-747C-4486-B484-C877EF0E2530}"/>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J64"/>
  <sheetViews>
    <sheetView topLeftCell="A34" zoomScaleNormal="100" workbookViewId="0"/>
  </sheetViews>
  <sheetFormatPr defaultRowHeight="14.5"/>
  <cols>
    <col min="1" max="1" width="19.7265625" customWidth="1"/>
    <col min="2" max="3" width="13.453125" customWidth="1"/>
    <col min="4" max="4" width="13.453125" style="45" customWidth="1"/>
    <col min="5" max="7" width="13.453125" customWidth="1"/>
  </cols>
  <sheetData>
    <row r="1" spans="1:10">
      <c r="A1" s="3" t="s">
        <v>360</v>
      </c>
      <c r="B1" s="3"/>
    </row>
    <row r="2" spans="1:10">
      <c r="A2" s="3"/>
      <c r="B2" s="3"/>
    </row>
    <row r="3" spans="1:10" ht="15" thickBot="1">
      <c r="A3" s="16" t="s">
        <v>105</v>
      </c>
      <c r="B3" s="16"/>
    </row>
    <row r="4" spans="1:10" ht="33.75" customHeight="1" thickTop="1" thickBot="1">
      <c r="A4" s="4"/>
      <c r="B4" s="31" t="s">
        <v>31</v>
      </c>
      <c r="C4" s="12" t="s">
        <v>24</v>
      </c>
      <c r="D4" s="46" t="s">
        <v>25</v>
      </c>
      <c r="E4" s="31" t="s">
        <v>1</v>
      </c>
      <c r="F4" s="31" t="s">
        <v>8</v>
      </c>
      <c r="G4" s="12" t="s">
        <v>9</v>
      </c>
      <c r="I4" s="17"/>
      <c r="J4" s="37"/>
    </row>
    <row r="5" spans="1:10" ht="15.5" thickTop="1" thickBot="1">
      <c r="A5" s="6" t="s">
        <v>12</v>
      </c>
      <c r="B5" s="14">
        <v>508.94172630891939</v>
      </c>
      <c r="C5" s="14">
        <v>504</v>
      </c>
      <c r="D5" s="44">
        <v>3717.6281296261832</v>
      </c>
      <c r="E5" s="9">
        <v>0.13689957913033513</v>
      </c>
      <c r="F5" s="15">
        <f>((E5*100)-(SQRT((((E5*100)*(100-(E5*100)))/$D5))*1.96))</f>
        <v>12.584976890659089</v>
      </c>
      <c r="G5" s="22">
        <f>((E5*100)+(SQRT((((E5*100)*(100-(E5*100)))/$D5))*1.96))</f>
        <v>14.794938935407938</v>
      </c>
      <c r="I5" s="17"/>
    </row>
    <row r="6" spans="1:10" ht="15" thickBot="1">
      <c r="A6" s="18"/>
      <c r="B6" s="19"/>
      <c r="C6" s="19"/>
      <c r="D6" s="47"/>
      <c r="E6" s="20"/>
      <c r="F6" s="21"/>
      <c r="G6" s="23"/>
      <c r="I6" s="17"/>
    </row>
    <row r="7" spans="1:10" ht="15" thickBot="1">
      <c r="A7" s="6" t="s">
        <v>10</v>
      </c>
      <c r="B7" s="14">
        <v>267.94575222259505</v>
      </c>
      <c r="C7" s="14">
        <v>240</v>
      </c>
      <c r="D7" s="48">
        <v>1881.3974026958547</v>
      </c>
      <c r="E7" s="9">
        <v>0.14241847673365315</v>
      </c>
      <c r="F7" s="15">
        <f>((E7*100)-(SQRT((((E7*100)*(100-(E7*100)))/$D7))*1.96))</f>
        <v>12.662649339126748</v>
      </c>
      <c r="G7" s="22">
        <f>((E7*100)+(SQRT((((E7*100)*(100-(E7*100)))/$D7))*1.96))</f>
        <v>15.821046007603883</v>
      </c>
    </row>
    <row r="8" spans="1:10" ht="15" thickBot="1">
      <c r="A8" s="6" t="s">
        <v>11</v>
      </c>
      <c r="B8" s="14">
        <v>240.99597408632567</v>
      </c>
      <c r="C8" s="14">
        <v>264</v>
      </c>
      <c r="D8" s="48">
        <v>1836.230726930281</v>
      </c>
      <c r="E8" s="9">
        <v>0.13124493047189703</v>
      </c>
      <c r="F8" s="15">
        <f>((E8*100)-(SQRT((((E8*100)*(100-(E8*100)))/$D8))*1.96))</f>
        <v>11.580012685200108</v>
      </c>
      <c r="G8" s="22">
        <f>((E8*100)+(SQRT((((E8*100)*(100-(E8*100)))/$D8))*1.96))</f>
        <v>14.6689734091793</v>
      </c>
    </row>
    <row r="9" spans="1:10" ht="15" thickBot="1">
      <c r="A9" s="18"/>
      <c r="B9" s="19"/>
      <c r="C9" s="19"/>
      <c r="D9" s="47"/>
      <c r="E9" s="20"/>
      <c r="F9" s="21"/>
      <c r="G9" s="23"/>
    </row>
    <row r="10" spans="1:10" ht="15" thickBot="1">
      <c r="A10" s="6" t="s">
        <v>13</v>
      </c>
      <c r="B10" s="14">
        <v>102.1023903278337</v>
      </c>
      <c r="C10" s="14">
        <v>103</v>
      </c>
      <c r="D10" s="48">
        <v>535.9032336718227</v>
      </c>
      <c r="E10" s="9">
        <v>0.19052393027797876</v>
      </c>
      <c r="F10" s="15">
        <f>((E10*100)-(SQRT((((E10*100)*(100-(E10*100)))/$D10))*1.96))</f>
        <v>15.72740829364059</v>
      </c>
      <c r="G10" s="22">
        <f>((E10*100)+(SQRT((((E10*100)*(100-(E10*100)))/$D10))*1.96))</f>
        <v>22.377377761955163</v>
      </c>
    </row>
    <row r="11" spans="1:10" ht="15" thickBot="1">
      <c r="A11" s="24" t="s">
        <v>14</v>
      </c>
      <c r="B11" s="25">
        <v>76.686193321583843</v>
      </c>
      <c r="C11" s="25">
        <v>75</v>
      </c>
      <c r="D11" s="49">
        <v>539.0130362206479</v>
      </c>
      <c r="E11" s="26">
        <v>0.14227150025772647</v>
      </c>
      <c r="F11" s="27">
        <f>((E11*100)-(SQRT((((E11*100)*(100-(E11*100)))/$D11))*1.96))</f>
        <v>11.278044500446786</v>
      </c>
      <c r="G11" s="28">
        <f>((E11*100)+(SQRT((((E11*100)*(100-(E11*100)))/$D11))*1.96))</f>
        <v>17.17625555109851</v>
      </c>
    </row>
    <row r="12" spans="1:10" ht="15.75" customHeight="1" thickTop="1"/>
    <row r="13" spans="1:10" ht="15.75" customHeight="1" thickBot="1">
      <c r="A13" s="16" t="s">
        <v>106</v>
      </c>
    </row>
    <row r="14" spans="1:10" ht="27" thickTop="1" thickBot="1">
      <c r="A14" s="4"/>
      <c r="B14" s="31" t="s">
        <v>31</v>
      </c>
      <c r="C14" s="12" t="s">
        <v>24</v>
      </c>
      <c r="D14" s="46" t="s">
        <v>25</v>
      </c>
      <c r="E14" s="31" t="s">
        <v>1</v>
      </c>
      <c r="F14" s="31" t="s">
        <v>8</v>
      </c>
      <c r="G14" s="12" t="s">
        <v>9</v>
      </c>
      <c r="H14" s="43"/>
      <c r="I14" s="43"/>
      <c r="J14" s="39"/>
    </row>
    <row r="15" spans="1:10" ht="15.5" thickTop="1" thickBot="1">
      <c r="A15" s="6" t="s">
        <v>12</v>
      </c>
      <c r="B15" s="14">
        <v>1124.2069898347302</v>
      </c>
      <c r="C15" s="14">
        <v>1107</v>
      </c>
      <c r="D15" s="44">
        <v>3715.700226230103</v>
      </c>
      <c r="E15" s="9">
        <v>0.3025558902461124</v>
      </c>
      <c r="F15" s="15">
        <f>((E15*100)-(SQRT((((E15*100)*(100-(E15*100)))/$D15))*1.96))</f>
        <v>28.778545651531768</v>
      </c>
      <c r="G15" s="22">
        <f>((E15*100)+(SQRT((((E15*100)*(100-(E15*100)))/$D15))*1.96))</f>
        <v>31.732632397690711</v>
      </c>
      <c r="H15" s="43"/>
      <c r="I15" s="43"/>
      <c r="J15" s="39"/>
    </row>
    <row r="16" spans="1:10" ht="15" thickBot="1">
      <c r="A16" s="18"/>
      <c r="B16" s="19"/>
      <c r="C16" s="19"/>
      <c r="D16" s="47"/>
      <c r="E16" s="20"/>
      <c r="F16" s="21"/>
      <c r="G16" s="23"/>
      <c r="H16" s="43"/>
      <c r="I16" s="43"/>
      <c r="J16" s="39"/>
    </row>
    <row r="17" spans="1:7" ht="15" thickBot="1">
      <c r="A17" s="6" t="s">
        <v>10</v>
      </c>
      <c r="B17" s="14">
        <v>578.77647268922772</v>
      </c>
      <c r="C17" s="14">
        <v>513</v>
      </c>
      <c r="D17" s="48">
        <v>1880.2617008327879</v>
      </c>
      <c r="E17" s="9">
        <v>0.30781697698404509</v>
      </c>
      <c r="F17" s="15">
        <f>((E17*100)-(SQRT((((E17*100)*(100-(E17*100)))/$D17))*1.96))</f>
        <v>28.695268377141044</v>
      </c>
      <c r="G17" s="22">
        <f>((E17*100)+(SQRT((((E17*100)*(100-(E17*100)))/$D17))*1.96))</f>
        <v>32.868127019667966</v>
      </c>
    </row>
    <row r="18" spans="1:7" ht="15" thickBot="1">
      <c r="A18" s="6" t="s">
        <v>11</v>
      </c>
      <c r="B18" s="14">
        <v>545.43051714550302</v>
      </c>
      <c r="C18" s="14">
        <v>594</v>
      </c>
      <c r="D18" s="48">
        <v>1835.4385253972678</v>
      </c>
      <c r="E18" s="9">
        <v>0.29716632270614918</v>
      </c>
      <c r="F18" s="15">
        <f>((E18*100)-(SQRT((((E18*100)*(100-(E18*100)))/$D18))*1.96))</f>
        <v>27.625833546520099</v>
      </c>
      <c r="G18" s="22">
        <f>((E18*100)+(SQRT((((E18*100)*(100-(E18*100)))/$D18))*1.96))</f>
        <v>31.807430994709733</v>
      </c>
    </row>
    <row r="19" spans="1:7" ht="15" thickBot="1">
      <c r="A19" s="18"/>
      <c r="B19" s="19"/>
      <c r="C19" s="19"/>
      <c r="D19" s="47"/>
      <c r="E19" s="20"/>
      <c r="F19" s="21"/>
      <c r="G19" s="23"/>
    </row>
    <row r="20" spans="1:7" ht="15" thickBot="1">
      <c r="A20" s="6" t="s">
        <v>13</v>
      </c>
      <c r="B20" s="14">
        <v>169.34610952178465</v>
      </c>
      <c r="C20" s="14">
        <v>170</v>
      </c>
      <c r="D20" s="48">
        <v>535.9032336718227</v>
      </c>
      <c r="E20" s="9">
        <v>0.31600128321951704</v>
      </c>
      <c r="F20" s="15">
        <f>((E20*100)-(SQRT((((E20*100)*(100-(E20*100)))/$D20))*1.96))</f>
        <v>27.663857697874128</v>
      </c>
      <c r="G20" s="22">
        <f>((E20*100)+(SQRT((((E20*100)*(100-(E20*100)))/$D20))*1.96))</f>
        <v>35.53639894602928</v>
      </c>
    </row>
    <row r="21" spans="1:7" ht="15" thickBot="1">
      <c r="A21" s="24" t="s">
        <v>14</v>
      </c>
      <c r="B21" s="25">
        <v>172.79613410563564</v>
      </c>
      <c r="C21" s="25">
        <v>163</v>
      </c>
      <c r="D21" s="49">
        <v>538.22083468763469</v>
      </c>
      <c r="E21" s="26">
        <v>0.32105062266108803</v>
      </c>
      <c r="F21" s="27">
        <f>((E21*100)-(SQRT((((E21*100)*(100-(E21*100)))/$D21))*1.96))</f>
        <v>28.160659323688982</v>
      </c>
      <c r="G21" s="28">
        <f>((E21*100)+(SQRT((((E21*100)*(100-(E21*100)))/$D21))*1.96))</f>
        <v>36.049465208528623</v>
      </c>
    </row>
    <row r="22" spans="1:7" ht="15" thickTop="1"/>
    <row r="23" spans="1:7" ht="15" thickBot="1">
      <c r="A23" s="16" t="s">
        <v>107</v>
      </c>
    </row>
    <row r="24" spans="1:7" ht="27" thickTop="1" thickBot="1">
      <c r="A24" s="4"/>
      <c r="B24" s="31" t="s">
        <v>31</v>
      </c>
      <c r="C24" s="12" t="s">
        <v>24</v>
      </c>
      <c r="D24" s="46" t="s">
        <v>25</v>
      </c>
      <c r="E24" s="31" t="s">
        <v>1</v>
      </c>
      <c r="F24" s="31" t="s">
        <v>8</v>
      </c>
      <c r="G24" s="12" t="s">
        <v>9</v>
      </c>
    </row>
    <row r="25" spans="1:7" ht="15.5" thickTop="1" thickBot="1">
      <c r="A25" s="6" t="s">
        <v>12</v>
      </c>
      <c r="B25" s="14">
        <v>543.60126590326195</v>
      </c>
      <c r="C25" s="14">
        <v>534</v>
      </c>
      <c r="D25" s="44">
        <v>3717.6538019758864</v>
      </c>
      <c r="E25" s="9">
        <v>0.14622159427925879</v>
      </c>
      <c r="F25" s="15">
        <f>((E25*100)-(SQRT((((E25*100)*(100-(E25*100)))/$D25))*1.96))</f>
        <v>13.486364461887504</v>
      </c>
      <c r="G25" s="22">
        <f>((E25*100)+(SQRT((((E25*100)*(100-(E25*100)))/$D25))*1.96))</f>
        <v>15.757954393964255</v>
      </c>
    </row>
    <row r="26" spans="1:7" ht="15" thickBot="1">
      <c r="A26" s="18"/>
      <c r="B26" s="19"/>
      <c r="C26" s="19"/>
      <c r="D26" s="47"/>
      <c r="E26" s="20"/>
      <c r="F26" s="21"/>
      <c r="G26" s="23"/>
    </row>
    <row r="27" spans="1:7" ht="15" thickBot="1">
      <c r="A27" s="6" t="s">
        <v>10</v>
      </c>
      <c r="B27" s="14">
        <v>290.00485635803079</v>
      </c>
      <c r="C27" s="14">
        <v>257</v>
      </c>
      <c r="D27" s="48">
        <v>1881.3974026958547</v>
      </c>
      <c r="E27" s="9">
        <v>0.15414332768955818</v>
      </c>
      <c r="F27" s="15">
        <f>((E27*100)-(SQRT((((E27*100)*(100-(E27*100)))/$D27))*1.96))</f>
        <v>13.782684456075817</v>
      </c>
      <c r="G27" s="22">
        <f>((E27*100)+(SQRT((((E27*100)*(100-(E27*100)))/$D27))*1.96))</f>
        <v>17.045981081835819</v>
      </c>
    </row>
    <row r="28" spans="1:7" ht="15" thickBot="1">
      <c r="A28" s="6" t="s">
        <v>11</v>
      </c>
      <c r="B28" s="14">
        <v>253.59640954523115</v>
      </c>
      <c r="C28" s="14">
        <v>277</v>
      </c>
      <c r="D28" s="48">
        <v>1836.2563992799842</v>
      </c>
      <c r="E28" s="9">
        <v>0.13810511954902868</v>
      </c>
      <c r="F28" s="15">
        <f>((E28*100)-(SQRT((((E28*100)*(100-(E28*100)))/$D28))*1.96))</f>
        <v>12.232459446839764</v>
      </c>
      <c r="G28" s="22">
        <f>((E28*100)+(SQRT((((E28*100)*(100-(E28*100)))/$D28))*1.96))</f>
        <v>15.388564462965972</v>
      </c>
    </row>
    <row r="29" spans="1:7" ht="15" thickBot="1">
      <c r="A29" s="18"/>
      <c r="B29" s="19"/>
      <c r="C29" s="19"/>
      <c r="D29" s="47"/>
      <c r="E29" s="20"/>
      <c r="F29" s="21"/>
      <c r="G29" s="23"/>
    </row>
    <row r="30" spans="1:7" ht="15" thickBot="1">
      <c r="A30" s="6" t="s">
        <v>13</v>
      </c>
      <c r="B30" s="14">
        <v>103.46185026129494</v>
      </c>
      <c r="C30" s="14">
        <v>102</v>
      </c>
      <c r="D30" s="48">
        <v>536.721107554539</v>
      </c>
      <c r="E30" s="9">
        <v>0.19276650164309339</v>
      </c>
      <c r="F30" s="15">
        <f>((E30*100)-(SQRT((((E30*100)*(100-(E30*100)))/$D30))*1.96))</f>
        <v>15.939335900567738</v>
      </c>
      <c r="G30" s="22">
        <f>((E30*100)+(SQRT((((E30*100)*(100-(E30*100)))/$D30))*1.96))</f>
        <v>22.613964428050938</v>
      </c>
    </row>
    <row r="31" spans="1:7" ht="15" thickBot="1">
      <c r="A31" s="24" t="s">
        <v>14</v>
      </c>
      <c r="B31" s="25">
        <v>84.14433053855781</v>
      </c>
      <c r="C31" s="25">
        <v>80</v>
      </c>
      <c r="D31" s="49">
        <v>538.22083468763469</v>
      </c>
      <c r="E31" s="26">
        <v>0.15633792881205047</v>
      </c>
      <c r="F31" s="27">
        <f>((E31*100)-(SQRT((((E31*100)*(100-(E31*100)))/$D31))*1.96))</f>
        <v>12.56553217647423</v>
      </c>
      <c r="G31" s="28">
        <f>((E31*100)+(SQRT((((E31*100)*(100-(E31*100)))/$D31))*1.96))</f>
        <v>18.702053585935865</v>
      </c>
    </row>
    <row r="32" spans="1:7" ht="15" thickTop="1"/>
    <row r="33" spans="1:7" ht="15" thickBot="1">
      <c r="A33" s="16" t="s">
        <v>108</v>
      </c>
    </row>
    <row r="34" spans="1:7" ht="27" thickTop="1" thickBot="1">
      <c r="A34" s="4"/>
      <c r="B34" s="31" t="s">
        <v>31</v>
      </c>
      <c r="C34" s="12" t="s">
        <v>24</v>
      </c>
      <c r="D34" s="46" t="s">
        <v>25</v>
      </c>
      <c r="E34" s="31" t="s">
        <v>1</v>
      </c>
      <c r="F34" s="31" t="s">
        <v>8</v>
      </c>
      <c r="G34" s="12" t="s">
        <v>9</v>
      </c>
    </row>
    <row r="35" spans="1:7" ht="15.5" thickTop="1" thickBot="1">
      <c r="A35" s="6" t="s">
        <v>12</v>
      </c>
      <c r="B35" s="14">
        <v>285.26918657336864</v>
      </c>
      <c r="C35" s="14">
        <v>285</v>
      </c>
      <c r="D35" s="44">
        <v>3707.901505352349</v>
      </c>
      <c r="E35" s="9">
        <v>7.6935481204552791E-2</v>
      </c>
      <c r="F35" s="15">
        <f>((E35*100)-(SQRT((((E35*100)*(100-(E35*100)))/$D35))*1.96))</f>
        <v>6.8357771530066547</v>
      </c>
      <c r="G35" s="22">
        <f>((E35*100)+(SQRT((((E35*100)*(100-(E35*100)))/$D35))*1.96))</f>
        <v>8.551319087903904</v>
      </c>
    </row>
    <row r="36" spans="1:7" ht="15" thickBot="1">
      <c r="A36" s="18"/>
      <c r="B36" s="19"/>
      <c r="C36" s="19"/>
      <c r="D36" s="47"/>
      <c r="E36" s="20"/>
      <c r="F36" s="21"/>
      <c r="G36" s="23"/>
    </row>
    <row r="37" spans="1:7" ht="15" thickBot="1">
      <c r="A37" s="6" t="s">
        <v>10</v>
      </c>
      <c r="B37" s="14">
        <v>135.12010762828092</v>
      </c>
      <c r="C37" s="14">
        <v>123</v>
      </c>
      <c r="D37" s="48">
        <v>1879.6588169698787</v>
      </c>
      <c r="E37" s="9">
        <v>7.1885443468992172E-2</v>
      </c>
      <c r="F37" s="15">
        <f>((E37*100)-(SQRT((((E37*100)*(100-(E37*100)))/$D37))*1.96))</f>
        <v>6.0208267401950613</v>
      </c>
      <c r="G37" s="22">
        <f>((E37*100)+(SQRT((((E37*100)*(100-(E37*100)))/$D37))*1.96))</f>
        <v>8.3562619536033722</v>
      </c>
    </row>
    <row r="38" spans="1:7" ht="15" thickBot="1">
      <c r="A38" s="6" t="s">
        <v>11</v>
      </c>
      <c r="B38" s="14">
        <v>150.14907894508789</v>
      </c>
      <c r="C38" s="14">
        <v>162</v>
      </c>
      <c r="D38" s="48">
        <v>1828.2426883824221</v>
      </c>
      <c r="E38" s="9">
        <v>8.2127542420495386E-2</v>
      </c>
      <c r="F38" s="15">
        <f>((E38*100)-(SQRT((((E38*100)*(100-(E38*100)))/$D38))*1.96))</f>
        <v>6.954191904142486</v>
      </c>
      <c r="G38" s="22">
        <f>((E38*100)+(SQRT((((E38*100)*(100-(E38*100)))/$D38))*1.96))</f>
        <v>9.4713165799565893</v>
      </c>
    </row>
    <row r="39" spans="1:7" ht="15" thickBot="1">
      <c r="A39" s="18"/>
      <c r="B39" s="19"/>
      <c r="C39" s="19"/>
      <c r="D39" s="47"/>
      <c r="E39" s="20"/>
      <c r="F39" s="21"/>
      <c r="G39" s="23"/>
    </row>
    <row r="40" spans="1:7" ht="15" thickBot="1">
      <c r="A40" s="6" t="s">
        <v>13</v>
      </c>
      <c r="B40" s="14">
        <v>35.809477744090515</v>
      </c>
      <c r="C40" s="14">
        <v>35</v>
      </c>
      <c r="D40" s="48">
        <v>535.05353328285912</v>
      </c>
      <c r="E40" s="9">
        <v>6.692690640575516E-2</v>
      </c>
      <c r="F40" s="15">
        <f>((E40*100)-(SQRT((((E40*100)*(100-(E40*100)))/$D40))*1.96))</f>
        <v>4.575228462667047</v>
      </c>
      <c r="G40" s="22">
        <f>((E40*100)+(SQRT((((E40*100)*(100-(E40*100)))/$D40))*1.96))</f>
        <v>8.810152818483985</v>
      </c>
    </row>
    <row r="41" spans="1:7" ht="15" thickBot="1">
      <c r="A41" s="24" t="s">
        <v>14</v>
      </c>
      <c r="B41" s="25">
        <v>44.48974843030026</v>
      </c>
      <c r="C41" s="25">
        <v>43</v>
      </c>
      <c r="D41" s="49">
        <v>538.22083468763469</v>
      </c>
      <c r="E41" s="26">
        <v>8.2660769637653703E-2</v>
      </c>
      <c r="F41" s="27">
        <f>((E41*100)-(SQRT((((E41*100)*(100-(E41*100)))/$D41))*1.96))</f>
        <v>5.9396440994334139</v>
      </c>
      <c r="G41" s="28">
        <f>((E41*100)+(SQRT((((E41*100)*(100-(E41*100)))/$D41))*1.96))</f>
        <v>10.592509828097326</v>
      </c>
    </row>
    <row r="42" spans="1:7" ht="15" thickTop="1"/>
    <row r="43" spans="1:7" ht="15" thickBot="1">
      <c r="A43" s="16" t="s">
        <v>109</v>
      </c>
    </row>
    <row r="44" spans="1:7" ht="27" thickTop="1" thickBot="1">
      <c r="A44" s="4"/>
      <c r="B44" s="31" t="s">
        <v>31</v>
      </c>
      <c r="C44" s="12" t="s">
        <v>24</v>
      </c>
      <c r="D44" s="46" t="s">
        <v>25</v>
      </c>
      <c r="E44" s="31" t="s">
        <v>1</v>
      </c>
      <c r="F44" s="31" t="s">
        <v>8</v>
      </c>
      <c r="G44" s="12" t="s">
        <v>9</v>
      </c>
    </row>
    <row r="45" spans="1:7" ht="15.5" thickTop="1" thickBot="1">
      <c r="A45" s="6" t="s">
        <v>12</v>
      </c>
      <c r="B45" s="14">
        <v>231.91263176687596</v>
      </c>
      <c r="C45" s="14">
        <v>219</v>
      </c>
      <c r="D45" s="44">
        <v>3709.6382887100899</v>
      </c>
      <c r="E45" s="9">
        <v>6.251623843561209E-2</v>
      </c>
      <c r="F45" s="15">
        <f>((E45*100)-(SQRT((((E45*100)*(100-(E45*100)))/$D45))*1.96))</f>
        <v>5.4725680079667338</v>
      </c>
      <c r="G45" s="22">
        <f>((E45*100)+(SQRT((((E45*100)*(100-(E45*100)))/$D45))*1.96))</f>
        <v>7.0306796791556838</v>
      </c>
    </row>
    <row r="46" spans="1:7" ht="15" thickBot="1">
      <c r="A46" s="18"/>
      <c r="B46" s="19"/>
      <c r="C46" s="19"/>
      <c r="D46" s="47"/>
      <c r="E46" s="20"/>
      <c r="F46" s="21"/>
      <c r="G46" s="23"/>
    </row>
    <row r="47" spans="1:7" ht="15" thickBot="1">
      <c r="A47" s="6" t="s">
        <v>10</v>
      </c>
      <c r="B47" s="14">
        <v>152.77275479326352</v>
      </c>
      <c r="C47" s="14">
        <v>132</v>
      </c>
      <c r="D47" s="48">
        <v>1875.7767336561337</v>
      </c>
      <c r="E47" s="9">
        <v>8.1445063291455538E-2</v>
      </c>
      <c r="F47" s="15">
        <f>((E47*100)-(SQRT((((E47*100)*(100-(E47*100)))/$D47))*1.96))</f>
        <v>6.9067064118356445</v>
      </c>
      <c r="G47" s="22">
        <f>((E47*100)+(SQRT((((E47*100)*(100-(E47*100)))/$D47))*1.96))</f>
        <v>9.3823062464554621</v>
      </c>
    </row>
    <row r="48" spans="1:7" ht="15" thickBot="1">
      <c r="A48" s="6" t="s">
        <v>11</v>
      </c>
      <c r="B48" s="14">
        <v>79.139876973612232</v>
      </c>
      <c r="C48" s="14">
        <v>87</v>
      </c>
      <c r="D48" s="48">
        <v>1833.8615550539084</v>
      </c>
      <c r="E48" s="9">
        <v>4.3154771828610487E-2</v>
      </c>
      <c r="F48" s="15">
        <f>((E48*100)-(SQRT((((E48*100)*(100-(E48*100)))/$D48))*1.96))</f>
        <v>3.3854234110760006</v>
      </c>
      <c r="G48" s="22">
        <f>((E48*100)+(SQRT((((E48*100)*(100-(E48*100)))/$D48))*1.96))</f>
        <v>5.245530954646096</v>
      </c>
    </row>
    <row r="49" spans="1:7" ht="15" thickBot="1">
      <c r="A49" s="18"/>
      <c r="B49" s="19"/>
      <c r="C49" s="19"/>
      <c r="D49" s="47"/>
      <c r="E49" s="20"/>
      <c r="F49" s="21"/>
      <c r="G49" s="23"/>
    </row>
    <row r="50" spans="1:7" ht="15" thickBot="1">
      <c r="A50" s="6" t="s">
        <v>13</v>
      </c>
      <c r="B50" s="14">
        <v>44.398396849610592</v>
      </c>
      <c r="C50" s="14">
        <v>43</v>
      </c>
      <c r="D50" s="48">
        <v>534.98252182856299</v>
      </c>
      <c r="E50" s="9">
        <v>8.2990368914964682E-2</v>
      </c>
      <c r="F50" s="15">
        <f>((E50*100)-(SQRT((((E50*100)*(100-(E50*100)))/$D50))*1.96))</f>
        <v>5.9613460757254693</v>
      </c>
      <c r="G50" s="22">
        <f>((E50*100)+(SQRT((((E50*100)*(100-(E50*100)))/$D50))*1.96))</f>
        <v>10.636727707267468</v>
      </c>
    </row>
    <row r="51" spans="1:7" ht="15" thickBot="1">
      <c r="A51" s="24" t="s">
        <v>14</v>
      </c>
      <c r="B51" s="25">
        <v>29.36438799770275</v>
      </c>
      <c r="C51" s="25">
        <v>30</v>
      </c>
      <c r="D51" s="49">
        <v>538.22083468763469</v>
      </c>
      <c r="E51" s="26">
        <v>5.4558252124789736E-2</v>
      </c>
      <c r="F51" s="27">
        <f>((E51*100)-(SQRT((((E51*100)*(100-(E51*100)))/$D51))*1.96))</f>
        <v>3.5370529548722827</v>
      </c>
      <c r="G51" s="28">
        <f>((E51*100)+(SQRT((((E51*100)*(100-(E51*100)))/$D51))*1.96))</f>
        <v>7.3745974700856651</v>
      </c>
    </row>
    <row r="52" spans="1:7" ht="15" thickTop="1"/>
    <row r="53" spans="1:7" ht="15" thickBot="1">
      <c r="A53" s="16" t="s">
        <v>110</v>
      </c>
    </row>
    <row r="54" spans="1:7" ht="27" thickTop="1" thickBot="1">
      <c r="A54" s="4"/>
      <c r="B54" s="31" t="s">
        <v>31</v>
      </c>
      <c r="C54" s="12" t="s">
        <v>24</v>
      </c>
      <c r="D54" s="46" t="s">
        <v>25</v>
      </c>
      <c r="E54" s="31" t="s">
        <v>1</v>
      </c>
      <c r="F54" s="31" t="s">
        <v>8</v>
      </c>
      <c r="G54" s="12" t="s">
        <v>9</v>
      </c>
    </row>
    <row r="55" spans="1:7" ht="15.5" thickTop="1" thickBot="1">
      <c r="A55" s="6" t="s">
        <v>12</v>
      </c>
      <c r="B55" s="14">
        <v>74.676402897186009</v>
      </c>
      <c r="C55" s="14">
        <v>73</v>
      </c>
      <c r="D55" s="44">
        <v>3710.5167624873329</v>
      </c>
      <c r="E55" s="9">
        <v>2.0125607207101503E-2</v>
      </c>
      <c r="F55" s="15">
        <f>((E55*100)-(SQRT((((E55*100)*(100-(E55*100)))/$D55))*1.96))</f>
        <v>1.5607062613251927</v>
      </c>
      <c r="G55" s="22">
        <f>((E55*100)+(SQRT((((E55*100)*(100-(E55*100)))/$D55))*1.96))</f>
        <v>2.464415180095108</v>
      </c>
    </row>
    <row r="56" spans="1:7" ht="15" thickBot="1">
      <c r="A56" s="18"/>
      <c r="B56" s="19"/>
      <c r="C56" s="19"/>
      <c r="D56" s="47"/>
      <c r="E56" s="20"/>
      <c r="F56" s="21"/>
      <c r="G56" s="23"/>
    </row>
    <row r="57" spans="1:7" ht="15" thickBot="1">
      <c r="A57" s="6" t="s">
        <v>10</v>
      </c>
      <c r="B57" s="14">
        <v>49.62956199286922</v>
      </c>
      <c r="C57" s="14">
        <v>46</v>
      </c>
      <c r="D57" s="48">
        <v>1878.6274572989885</v>
      </c>
      <c r="E57" s="9">
        <v>2.6417990325886386E-2</v>
      </c>
      <c r="F57" s="15">
        <f>((E57*100)-(SQRT((((E57*100)*(100-(E57*100)))/$D57))*1.96))</f>
        <v>1.9165754847531917</v>
      </c>
      <c r="G57" s="22">
        <f>((E57*100)+(SQRT((((E57*100)*(100-(E57*100)))/$D57))*1.96))</f>
        <v>3.3670225804240856</v>
      </c>
    </row>
    <row r="58" spans="1:7" ht="15" thickBot="1">
      <c r="A58" s="6" t="s">
        <v>11</v>
      </c>
      <c r="B58" s="14">
        <v>25.046840904316781</v>
      </c>
      <c r="C58" s="14">
        <v>27</v>
      </c>
      <c r="D58" s="48">
        <v>1831.8893051882969</v>
      </c>
      <c r="E58" s="9">
        <v>1.3672682532388198E-2</v>
      </c>
      <c r="F58" s="15">
        <f>((E58*100)-(SQRT((((E58*100)*(100-(E58*100)))/$D58))*1.96))</f>
        <v>0.83547373837167072</v>
      </c>
      <c r="G58" s="22">
        <f>((E58*100)+(SQRT((((E58*100)*(100-(E58*100)))/$D58))*1.96))</f>
        <v>1.8990627681059689</v>
      </c>
    </row>
    <row r="59" spans="1:7" ht="15" thickBot="1">
      <c r="A59" s="18"/>
      <c r="B59" s="19"/>
      <c r="C59" s="19"/>
      <c r="D59" s="47"/>
      <c r="E59" s="20"/>
      <c r="F59" s="21"/>
      <c r="G59" s="23"/>
    </row>
    <row r="60" spans="1:7" ht="15" thickBot="1">
      <c r="A60" s="6" t="s">
        <v>13</v>
      </c>
      <c r="B60" s="14">
        <v>17.690771271837242</v>
      </c>
      <c r="C60" s="14">
        <v>17</v>
      </c>
      <c r="D60" s="48">
        <v>535.85181469155111</v>
      </c>
      <c r="E60" s="9">
        <v>3.3014297585276381E-2</v>
      </c>
      <c r="F60" s="15">
        <f>((E60*100)-(SQRT((((E60*100)*(100-(E60*100)))/$D60))*1.96))</f>
        <v>1.7885835692502501</v>
      </c>
      <c r="G60" s="22">
        <f>((E60*100)+(SQRT((((E60*100)*(100-(E60*100)))/$D60))*1.96))</f>
        <v>4.8142759478050259</v>
      </c>
    </row>
    <row r="61" spans="1:7" ht="15" thickBot="1">
      <c r="A61" s="24" t="s">
        <v>14</v>
      </c>
      <c r="B61" s="25">
        <v>6.4099394154593767</v>
      </c>
      <c r="C61" s="25">
        <v>6</v>
      </c>
      <c r="D61" s="49">
        <v>537.1847486570382</v>
      </c>
      <c r="E61" s="26">
        <v>1.1932467240524278E-2</v>
      </c>
      <c r="F61" s="27">
        <f>((E61*100)-(SQRT((((E61*100)*(100-(E61*100)))/$D61))*1.96))</f>
        <v>0.27501419443952579</v>
      </c>
      <c r="G61" s="28">
        <f>((E61*100)+(SQRT((((E61*100)*(100-(E61*100)))/$D61))*1.96))</f>
        <v>2.1114792536653297</v>
      </c>
    </row>
    <row r="62" spans="1:7" ht="15" thickTop="1"/>
    <row r="64" spans="1:7">
      <c r="A64" s="93" t="s">
        <v>278</v>
      </c>
    </row>
  </sheetData>
  <hyperlinks>
    <hyperlink ref="A64" location="Contents!A1" display="← Contents page" xr:uid="{58EFDC19-2E10-4800-99F9-1AFABE34E6C0}"/>
  </hyperlinks>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5"/>
  <sheetViews>
    <sheetView workbookViewId="0"/>
  </sheetViews>
  <sheetFormatPr defaultRowHeight="14.5"/>
  <cols>
    <col min="1" max="1" width="19.7265625" customWidth="1"/>
    <col min="2" max="6" width="11.54296875" customWidth="1"/>
  </cols>
  <sheetData>
    <row r="1" spans="1:6">
      <c r="A1" s="3" t="s">
        <v>317</v>
      </c>
    </row>
    <row r="2" spans="1:6" ht="15" thickBot="1">
      <c r="A2" s="16"/>
    </row>
    <row r="3" spans="1:6" ht="35.25" customHeight="1" thickTop="1" thickBot="1">
      <c r="A3" s="4"/>
      <c r="B3" s="31" t="s">
        <v>31</v>
      </c>
      <c r="C3" s="12" t="s">
        <v>24</v>
      </c>
      <c r="D3" s="13" t="s">
        <v>1</v>
      </c>
      <c r="E3" s="31" t="s">
        <v>8</v>
      </c>
      <c r="F3" s="12" t="s">
        <v>9</v>
      </c>
    </row>
    <row r="4" spans="1:6" ht="15.5" thickTop="1" thickBot="1">
      <c r="A4" s="30" t="s">
        <v>279</v>
      </c>
      <c r="B4" s="14">
        <v>14.448499153346628</v>
      </c>
      <c r="C4" s="14">
        <v>13</v>
      </c>
      <c r="D4" s="9">
        <v>5.4298411329226907E-2</v>
      </c>
      <c r="E4" s="15">
        <f t="shared" ref="E4:E11" si="0">((D4*100)-(SQRT((((D4*100)*(100-(D4*100)))/$B$12))*1.96))</f>
        <v>2.7070841196831052</v>
      </c>
      <c r="F4" s="22">
        <f t="shared" ref="F4:F11" si="1">((D4*100)+(SQRT((((D4*100)*(100-(D4*100)))/$B$12))*1.96))</f>
        <v>8.1525981461622763</v>
      </c>
    </row>
    <row r="5" spans="1:6" ht="15" thickBot="1">
      <c r="A5" s="30">
        <v>10</v>
      </c>
      <c r="B5" s="14">
        <v>12.868412257975887</v>
      </c>
      <c r="C5" s="14">
        <v>12</v>
      </c>
      <c r="D5" s="9">
        <v>4.8360340719250147E-2</v>
      </c>
      <c r="E5" s="15">
        <f>((D5*100)-(SQRT((((D5*100)*(100-(D5*100)))/$B$12))*1.96))</f>
        <v>2.2584122077383491</v>
      </c>
      <c r="F5" s="22">
        <f t="shared" si="1"/>
        <v>7.4136559361116809</v>
      </c>
    </row>
    <row r="6" spans="1:6" ht="15" thickBot="1">
      <c r="A6" s="30">
        <v>11</v>
      </c>
      <c r="B6" s="14">
        <v>22.302104140949453</v>
      </c>
      <c r="C6" s="14">
        <v>21</v>
      </c>
      <c r="D6" s="9">
        <v>8.381277607453351E-2</v>
      </c>
      <c r="E6" s="15">
        <f t="shared" si="0"/>
        <v>5.0517279759448126</v>
      </c>
      <c r="F6" s="22">
        <f t="shared" si="1"/>
        <v>11.710827238961889</v>
      </c>
    </row>
    <row r="7" spans="1:6" ht="15" thickBot="1">
      <c r="A7" s="30">
        <v>12</v>
      </c>
      <c r="B7" s="14">
        <v>36.344854284717549</v>
      </c>
      <c r="C7" s="14">
        <v>37</v>
      </c>
      <c r="D7" s="9">
        <v>0.13658635590502174</v>
      </c>
      <c r="E7" s="15">
        <f t="shared" si="0"/>
        <v>9.5324251149317583</v>
      </c>
      <c r="F7" s="22">
        <f t="shared" si="1"/>
        <v>17.784846066072589</v>
      </c>
    </row>
    <row r="8" spans="1:6" ht="15" thickBot="1">
      <c r="A8" s="30">
        <v>13</v>
      </c>
      <c r="B8" s="14">
        <v>67.64471879115311</v>
      </c>
      <c r="C8" s="14">
        <v>65</v>
      </c>
      <c r="D8" s="9">
        <v>0.25421330798369868</v>
      </c>
      <c r="E8" s="15">
        <f t="shared" si="0"/>
        <v>20.189608056769483</v>
      </c>
      <c r="F8" s="22">
        <f t="shared" si="1"/>
        <v>30.653053539970255</v>
      </c>
    </row>
    <row r="9" spans="1:6" ht="15" thickBot="1">
      <c r="A9" s="30">
        <v>14</v>
      </c>
      <c r="B9" s="14">
        <v>62.656683028060016</v>
      </c>
      <c r="C9" s="14">
        <v>64</v>
      </c>
      <c r="D9" s="9">
        <v>0.23546794109716018</v>
      </c>
      <c r="E9" s="15">
        <f t="shared" si="0"/>
        <v>18.448768552321869</v>
      </c>
      <c r="F9" s="22">
        <f t="shared" si="1"/>
        <v>28.644819667110166</v>
      </c>
    </row>
    <row r="10" spans="1:6" ht="15" thickBot="1">
      <c r="A10" s="30">
        <v>15</v>
      </c>
      <c r="B10" s="14">
        <v>45.04452400936794</v>
      </c>
      <c r="C10" s="14">
        <v>42</v>
      </c>
      <c r="D10" s="9">
        <v>0.16928028765004138</v>
      </c>
      <c r="E10" s="15">
        <f t="shared" si="0"/>
        <v>12.422261902413801</v>
      </c>
      <c r="F10" s="22">
        <f t="shared" si="1"/>
        <v>21.433795627594478</v>
      </c>
    </row>
    <row r="11" spans="1:6" ht="15" thickBot="1">
      <c r="A11" s="30">
        <v>16</v>
      </c>
      <c r="B11" s="14">
        <v>4.7845301102098503</v>
      </c>
      <c r="C11" s="14">
        <v>5</v>
      </c>
      <c r="D11" s="9">
        <v>1.7980579241067503E-2</v>
      </c>
      <c r="E11" s="15">
        <f t="shared" si="0"/>
        <v>0.20144315611643115</v>
      </c>
      <c r="F11" s="22">
        <f t="shared" si="1"/>
        <v>3.3946726920970693</v>
      </c>
    </row>
    <row r="12" spans="1:6" ht="15" thickBot="1">
      <c r="A12" s="7" t="s">
        <v>7</v>
      </c>
      <c r="B12" s="8">
        <v>266.09432577578042</v>
      </c>
      <c r="C12" s="8">
        <v>259</v>
      </c>
      <c r="D12" s="10">
        <v>1</v>
      </c>
      <c r="E12" s="10"/>
      <c r="F12" s="50"/>
    </row>
    <row r="13" spans="1:6" ht="15" thickTop="1"/>
    <row r="15" spans="1:6">
      <c r="A15" s="93" t="s">
        <v>278</v>
      </c>
    </row>
  </sheetData>
  <hyperlinks>
    <hyperlink ref="A15" location="Contents!A1" display="← Contents page" xr:uid="{53EFD93C-BAC3-432A-9F15-78AE2382286F}"/>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K47"/>
  <sheetViews>
    <sheetView topLeftCell="A19" workbookViewId="0">
      <selection activeCell="A46" sqref="A46"/>
    </sheetView>
  </sheetViews>
  <sheetFormatPr defaultRowHeight="14.5"/>
  <sheetData>
    <row r="1" spans="1:11" s="61" customFormat="1">
      <c r="A1" s="60" t="s">
        <v>193</v>
      </c>
    </row>
    <row r="2" spans="1:11" s="61" customFormat="1" ht="15" customHeight="1">
      <c r="A2" s="61" t="s">
        <v>215</v>
      </c>
    </row>
    <row r="3" spans="1:11" s="61" customFormat="1">
      <c r="A3" s="61" t="s">
        <v>216</v>
      </c>
    </row>
    <row r="4" spans="1:11" s="61" customFormat="1">
      <c r="A4" s="61" t="s">
        <v>221</v>
      </c>
    </row>
    <row r="5" spans="1:11" s="61" customFormat="1">
      <c r="A5" s="61" t="s">
        <v>369</v>
      </c>
    </row>
    <row r="6" spans="1:11" s="61" customFormat="1" ht="15" customHeight="1"/>
    <row r="7" spans="1:11" s="61" customFormat="1"/>
    <row r="8" spans="1:11" s="61" customFormat="1">
      <c r="A8" s="60" t="s">
        <v>194</v>
      </c>
    </row>
    <row r="9" spans="1:11" s="61" customFormat="1" ht="14.5" customHeight="1">
      <c r="A9" s="81" t="s">
        <v>222</v>
      </c>
      <c r="B9" s="81"/>
      <c r="C9" s="81"/>
      <c r="D9" s="81"/>
      <c r="E9" s="81"/>
      <c r="F9" s="81"/>
      <c r="G9" s="81"/>
      <c r="H9" s="81"/>
      <c r="I9" s="81"/>
      <c r="J9" s="81"/>
      <c r="K9" s="81"/>
    </row>
    <row r="10" spans="1:11" s="61" customFormat="1">
      <c r="A10" s="81"/>
      <c r="B10" s="81"/>
      <c r="C10" s="81"/>
      <c r="D10" s="81"/>
      <c r="E10" s="81"/>
      <c r="F10" s="81"/>
      <c r="G10" s="81"/>
      <c r="H10" s="81"/>
      <c r="I10" s="81"/>
      <c r="J10" s="81"/>
      <c r="K10" s="81"/>
    </row>
    <row r="11" spans="1:11" s="61" customFormat="1" ht="14.5" customHeight="1">
      <c r="A11" s="81" t="s">
        <v>195</v>
      </c>
      <c r="B11" s="81"/>
      <c r="C11" s="81"/>
      <c r="D11" s="81"/>
      <c r="E11" s="81"/>
      <c r="F11" s="81"/>
      <c r="G11" s="81"/>
      <c r="H11" s="81"/>
      <c r="I11" s="81"/>
      <c r="J11" s="81"/>
      <c r="K11" s="81"/>
    </row>
    <row r="12" spans="1:11" s="61" customFormat="1" ht="14.5" customHeight="1">
      <c r="A12" s="81"/>
      <c r="B12" s="61" t="s">
        <v>273</v>
      </c>
      <c r="C12" s="81"/>
      <c r="D12" s="81"/>
      <c r="E12" s="81"/>
      <c r="F12" s="81"/>
      <c r="G12" s="81"/>
      <c r="H12" s="81"/>
      <c r="I12" s="81"/>
      <c r="J12" s="81"/>
      <c r="K12" s="81"/>
    </row>
    <row r="13" spans="1:11" s="61" customFormat="1">
      <c r="A13" s="62"/>
      <c r="B13" s="61" t="s">
        <v>207</v>
      </c>
      <c r="C13" s="62"/>
      <c r="D13" s="62"/>
      <c r="E13" s="62"/>
      <c r="F13" s="62"/>
      <c r="G13" s="62"/>
      <c r="H13" s="62"/>
      <c r="I13" s="62"/>
      <c r="J13" s="62"/>
      <c r="K13" s="62"/>
    </row>
    <row r="14" spans="1:11" s="61" customFormat="1">
      <c r="B14" s="61" t="s">
        <v>196</v>
      </c>
    </row>
    <row r="15" spans="1:11" s="61" customFormat="1">
      <c r="B15" s="61" t="s">
        <v>197</v>
      </c>
    </row>
    <row r="16" spans="1:11" s="61" customFormat="1">
      <c r="B16" s="61" t="s">
        <v>198</v>
      </c>
    </row>
    <row r="17" spans="1:11" s="61" customFormat="1">
      <c r="B17" s="61" t="s">
        <v>199</v>
      </c>
    </row>
    <row r="18" spans="1:11" s="61" customFormat="1">
      <c r="B18" s="61" t="s">
        <v>200</v>
      </c>
    </row>
    <row r="19" spans="1:11" s="61" customFormat="1">
      <c r="A19" s="62"/>
      <c r="B19" s="62"/>
      <c r="C19" s="62"/>
      <c r="D19" s="62"/>
      <c r="E19" s="62"/>
      <c r="F19" s="62"/>
      <c r="G19" s="62"/>
      <c r="H19" s="62"/>
      <c r="I19" s="62"/>
      <c r="J19" s="62"/>
      <c r="K19" s="62"/>
    </row>
    <row r="20" spans="1:11" s="61" customFormat="1" ht="14.5" customHeight="1">
      <c r="A20" s="61" t="s">
        <v>311</v>
      </c>
    </row>
    <row r="21" spans="1:11" s="61" customFormat="1">
      <c r="A21" s="61" t="s">
        <v>217</v>
      </c>
    </row>
    <row r="22" spans="1:11" s="61" customFormat="1">
      <c r="A22" s="61" t="s">
        <v>312</v>
      </c>
    </row>
    <row r="23" spans="1:11" s="61" customFormat="1"/>
    <row r="24" spans="1:11" s="61" customFormat="1" ht="15" customHeight="1">
      <c r="A24" s="81" t="s">
        <v>208</v>
      </c>
      <c r="B24" s="81"/>
      <c r="C24" s="81"/>
      <c r="D24" s="81"/>
      <c r="E24" s="81"/>
      <c r="F24" s="81"/>
      <c r="G24" s="81"/>
      <c r="H24" s="81"/>
      <c r="I24" s="81"/>
      <c r="J24" s="81"/>
      <c r="K24" s="81"/>
    </row>
    <row r="25" spans="1:11" s="61" customFormat="1">
      <c r="A25" s="81"/>
      <c r="B25" s="81"/>
      <c r="C25" s="81"/>
      <c r="D25" s="81"/>
      <c r="E25" s="81"/>
      <c r="F25" s="81"/>
      <c r="G25" s="81"/>
      <c r="H25" s="81"/>
      <c r="I25" s="81"/>
      <c r="J25" s="81"/>
      <c r="K25" s="81"/>
    </row>
    <row r="26" spans="1:11" s="61" customFormat="1"/>
    <row r="27" spans="1:11" s="61" customFormat="1">
      <c r="A27" s="60" t="s">
        <v>201</v>
      </c>
    </row>
    <row r="28" spans="1:11" s="61" customFormat="1" ht="14.5" customHeight="1">
      <c r="A28" s="61" t="s">
        <v>218</v>
      </c>
    </row>
    <row r="29" spans="1:11" s="61" customFormat="1">
      <c r="A29" s="61" t="s">
        <v>219</v>
      </c>
    </row>
    <row r="30" spans="1:11" s="61" customFormat="1"/>
    <row r="31" spans="1:11" s="61" customFormat="1">
      <c r="A31" s="61" t="s">
        <v>307</v>
      </c>
    </row>
    <row r="32" spans="1:11" s="61" customFormat="1"/>
    <row r="33" spans="1:11" s="61" customFormat="1">
      <c r="A33" s="114" t="s">
        <v>305</v>
      </c>
    </row>
    <row r="34" spans="1:11" s="61" customFormat="1">
      <c r="A34" s="114" t="s">
        <v>306</v>
      </c>
    </row>
    <row r="35" spans="1:11" s="61" customFormat="1">
      <c r="A35" s="63"/>
      <c r="B35" s="63"/>
      <c r="C35" s="63"/>
      <c r="D35" s="63"/>
      <c r="E35" s="63"/>
      <c r="F35" s="63"/>
      <c r="G35" s="63"/>
      <c r="H35" s="63"/>
      <c r="I35" s="63"/>
      <c r="J35" s="63"/>
      <c r="K35" s="63"/>
    </row>
    <row r="36" spans="1:11" s="80" customFormat="1" ht="14.5" customHeight="1">
      <c r="A36" s="61" t="s">
        <v>213</v>
      </c>
    </row>
    <row r="37" spans="1:11" s="80" customFormat="1">
      <c r="A37" s="61" t="s">
        <v>214</v>
      </c>
    </row>
    <row r="38" spans="1:11" s="61" customFormat="1"/>
    <row r="39" spans="1:11" s="61" customFormat="1" ht="14.5" customHeight="1">
      <c r="A39" s="61" t="s">
        <v>202</v>
      </c>
    </row>
    <row r="40" spans="1:11" s="61" customFormat="1"/>
    <row r="41" spans="1:11" s="61" customFormat="1"/>
    <row r="42" spans="1:11" s="61" customFormat="1">
      <c r="A42" s="60" t="s">
        <v>203</v>
      </c>
    </row>
    <row r="43" spans="1:11" s="61" customFormat="1">
      <c r="A43" s="61" t="s">
        <v>204</v>
      </c>
    </row>
    <row r="44" spans="1:11" s="61" customFormat="1">
      <c r="A44" s="61" t="s">
        <v>205</v>
      </c>
      <c r="B44" s="64" t="s">
        <v>206</v>
      </c>
    </row>
    <row r="45" spans="1:11" s="61" customFormat="1"/>
    <row r="46" spans="1:11" s="61" customFormat="1">
      <c r="A46" s="94" t="s">
        <v>278</v>
      </c>
    </row>
    <row r="47" spans="1:11" s="61" customFormat="1"/>
  </sheetData>
  <hyperlinks>
    <hyperlink ref="B44" r:id="rId1" xr:uid="{00000000-0004-0000-2B00-000000000000}"/>
    <hyperlink ref="A46" location="Contents!A1" display="← Contents page" xr:uid="{0FE430A2-E243-440A-9DF9-D94CF0B8DC29}"/>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7"/>
  <sheetViews>
    <sheetView workbookViewId="0">
      <selection activeCell="A17" sqref="A17"/>
    </sheetView>
  </sheetViews>
  <sheetFormatPr defaultRowHeight="14.5"/>
  <cols>
    <col min="1" max="1" width="50.26953125" customWidth="1"/>
    <col min="2" max="6" width="11.54296875" customWidth="1"/>
    <col min="9" max="9" width="32.453125" customWidth="1"/>
  </cols>
  <sheetData>
    <row r="1" spans="1:6">
      <c r="A1" s="3" t="s">
        <v>318</v>
      </c>
    </row>
    <row r="2" spans="1:6" ht="15" thickBot="1">
      <c r="A2" s="16"/>
    </row>
    <row r="3" spans="1:6" ht="27" thickTop="1" thickBot="1">
      <c r="A3" s="4"/>
      <c r="B3" s="31" t="s">
        <v>31</v>
      </c>
      <c r="C3" s="12" t="s">
        <v>24</v>
      </c>
      <c r="D3" s="13" t="s">
        <v>1</v>
      </c>
      <c r="E3" s="31" t="s">
        <v>8</v>
      </c>
      <c r="F3" s="12" t="s">
        <v>9</v>
      </c>
    </row>
    <row r="4" spans="1:6" ht="15.5" thickTop="1" thickBot="1">
      <c r="A4" s="30" t="s">
        <v>223</v>
      </c>
      <c r="B4" s="14">
        <v>114.30161791307418</v>
      </c>
      <c r="C4" s="14">
        <v>108</v>
      </c>
      <c r="D4" s="9">
        <v>0.41345560117441199</v>
      </c>
      <c r="E4" s="15">
        <f>((D4*100)-(SQRT((((D4*100)*(100-(D4*100)))/$B$14))*1.96))</f>
        <v>35.540466763417747</v>
      </c>
      <c r="F4" s="22">
        <f>((D4*100)+(SQRT((((D4*100)*(100-(D4*100)))/$B$14))*1.96))</f>
        <v>47.150653471464658</v>
      </c>
    </row>
    <row r="5" spans="1:6" ht="15" thickBot="1">
      <c r="A5" s="30" t="s">
        <v>40</v>
      </c>
      <c r="B5" s="14">
        <v>34.878963134072706</v>
      </c>
      <c r="C5" s="14">
        <v>35</v>
      </c>
      <c r="D5" s="9">
        <v>0.12616534161314513</v>
      </c>
      <c r="E5" s="15">
        <f>((D5*100)-(SQRT((((D5*100)*(100-(D5*100)))/$B$14))*1.96))</f>
        <v>8.7024605483847761</v>
      </c>
      <c r="F5" s="22">
        <f>((D5*100)+(SQRT((((D5*100)*(100-(D5*100)))/$B$14))*1.96))</f>
        <v>16.530607774244249</v>
      </c>
    </row>
    <row r="6" spans="1:6" ht="15" thickBot="1">
      <c r="A6" s="30" t="s">
        <v>43</v>
      </c>
      <c r="B6" s="14">
        <v>28.557015598480604</v>
      </c>
      <c r="C6" s="14">
        <v>26</v>
      </c>
      <c r="D6" s="9">
        <v>0.10329738342808127</v>
      </c>
      <c r="E6" s="15">
        <f t="shared" ref="E6:E7" si="0">((D6*100)-(SQRT((((D6*100)*(100-(D6*100)))/$B$14))*1.96))</f>
        <v>6.742062459374079</v>
      </c>
      <c r="F6" s="22">
        <f t="shared" ref="F6:F7" si="1">((D6*100)+(SQRT((((D6*100)*(100-(D6*100)))/$B$14))*1.96))</f>
        <v>13.917414226242176</v>
      </c>
    </row>
    <row r="7" spans="1:6" ht="15" thickBot="1">
      <c r="A7" s="30" t="s">
        <v>224</v>
      </c>
      <c r="B7" s="14">
        <v>28.294453390273997</v>
      </c>
      <c r="C7" s="14">
        <v>28</v>
      </c>
      <c r="D7" s="9">
        <v>0.10234763470516907</v>
      </c>
      <c r="E7" s="15">
        <f t="shared" si="0"/>
        <v>6.6617280842157438</v>
      </c>
      <c r="F7" s="22">
        <f t="shared" si="1"/>
        <v>13.807798856818069</v>
      </c>
    </row>
    <row r="8" spans="1:6" ht="15" thickBot="1">
      <c r="A8" s="30" t="s">
        <v>225</v>
      </c>
      <c r="B8" s="14">
        <v>24.032753360297644</v>
      </c>
      <c r="C8" s="14">
        <v>24</v>
      </c>
      <c r="D8" s="9">
        <v>8.6932072090308316E-2</v>
      </c>
      <c r="E8" s="15">
        <f t="shared" ref="E8:E13" si="2">((D8*100)-(SQRT((((D8*100)*(100-(D8*100)))/$B$14))*1.96))</f>
        <v>5.3720771590205141</v>
      </c>
      <c r="F8" s="22">
        <f t="shared" ref="F8:F13" si="3">((D8*100)+(SQRT((((D8*100)*(100-(D8*100)))/$B$14))*1.96))</f>
        <v>12.014337259041149</v>
      </c>
    </row>
    <row r="9" spans="1:6" ht="15" thickBot="1">
      <c r="A9" s="30" t="s">
        <v>42</v>
      </c>
      <c r="B9" s="14">
        <v>21.028477997135841</v>
      </c>
      <c r="C9" s="14">
        <v>21</v>
      </c>
      <c r="D9" s="9">
        <v>7.6064907661243297E-2</v>
      </c>
      <c r="E9" s="15">
        <f t="shared" si="2"/>
        <v>4.4814389349056452</v>
      </c>
      <c r="F9" s="22">
        <f t="shared" si="3"/>
        <v>10.731542597343013</v>
      </c>
    </row>
    <row r="10" spans="1:6" ht="15" thickBot="1">
      <c r="A10" s="30" t="s">
        <v>41</v>
      </c>
      <c r="B10" s="14">
        <v>8.858735176169656</v>
      </c>
      <c r="C10" s="14">
        <v>9</v>
      </c>
      <c r="D10" s="9">
        <v>3.204411052775822E-2</v>
      </c>
      <c r="E10" s="15">
        <f t="shared" si="2"/>
        <v>1.1283208633298116</v>
      </c>
      <c r="F10" s="22">
        <f t="shared" si="3"/>
        <v>5.280501242221832</v>
      </c>
    </row>
    <row r="11" spans="1:6" ht="15" thickBot="1">
      <c r="A11" s="30" t="s">
        <v>226</v>
      </c>
      <c r="B11" s="14">
        <v>3.6918533467143044</v>
      </c>
      <c r="C11" s="14">
        <v>4</v>
      </c>
      <c r="D11" s="9">
        <v>1.3354294302941203E-2</v>
      </c>
      <c r="E11" s="15">
        <f t="shared" si="2"/>
        <v>-1.7687751953767705E-2</v>
      </c>
      <c r="F11" s="22">
        <f t="shared" si="3"/>
        <v>2.6885466125420083</v>
      </c>
    </row>
    <row r="12" spans="1:6" ht="15" thickBot="1">
      <c r="A12" s="30" t="s">
        <v>227</v>
      </c>
      <c r="B12" s="14">
        <v>3.5996124837482242</v>
      </c>
      <c r="C12" s="14">
        <v>4</v>
      </c>
      <c r="D12" s="9">
        <v>1.3020637595828879E-2</v>
      </c>
      <c r="E12" s="15">
        <f t="shared" si="2"/>
        <v>-3.4268596364782189E-2</v>
      </c>
      <c r="F12" s="22">
        <f t="shared" si="3"/>
        <v>2.6383961155305578</v>
      </c>
    </row>
    <row r="13" spans="1:6" ht="15" thickBot="1">
      <c r="A13" s="30" t="s">
        <v>44</v>
      </c>
      <c r="B13" s="14">
        <v>9</v>
      </c>
      <c r="C13" s="14">
        <v>9</v>
      </c>
      <c r="D13" s="9">
        <v>3.3318016901112496E-2</v>
      </c>
      <c r="E13" s="15">
        <f t="shared" si="2"/>
        <v>1.2162399383053923</v>
      </c>
      <c r="F13" s="22">
        <f t="shared" si="3"/>
        <v>5.4473634419171066</v>
      </c>
    </row>
    <row r="14" spans="1:6" ht="15" thickBot="1">
      <c r="A14" s="7" t="s">
        <v>7</v>
      </c>
      <c r="B14" s="8">
        <v>276.45439459134849</v>
      </c>
      <c r="C14" s="8">
        <v>268</v>
      </c>
      <c r="D14" s="10"/>
      <c r="E14" s="10"/>
      <c r="F14" s="50"/>
    </row>
    <row r="15" spans="1:6" ht="15" thickTop="1">
      <c r="A15" s="59"/>
    </row>
    <row r="17" spans="1:1">
      <c r="A17" s="93" t="s">
        <v>278</v>
      </c>
    </row>
  </sheetData>
  <sortState xmlns:xlrd2="http://schemas.microsoft.com/office/spreadsheetml/2017/richdata2" ref="I4:L19">
    <sortCondition descending="1" ref="J3:J19"/>
  </sortState>
  <hyperlinks>
    <hyperlink ref="A17" location="Contents!A1" display="← Contents page" xr:uid="{1D846FFE-B950-43C5-AA63-A0281C1E7AC2}"/>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1"/>
  <sheetViews>
    <sheetView workbookViewId="0">
      <selection activeCell="A21" sqref="A21"/>
    </sheetView>
  </sheetViews>
  <sheetFormatPr defaultRowHeight="14.5"/>
  <cols>
    <col min="1" max="1" width="53.26953125" customWidth="1"/>
    <col min="2" max="6" width="11.54296875" customWidth="1"/>
  </cols>
  <sheetData>
    <row r="1" spans="1:6">
      <c r="A1" s="3" t="s">
        <v>372</v>
      </c>
    </row>
    <row r="2" spans="1:6" ht="15" thickBot="1">
      <c r="A2" s="16"/>
    </row>
    <row r="3" spans="1:6" ht="35.25" customHeight="1" thickTop="1" thickBot="1">
      <c r="A3" s="4"/>
      <c r="B3" s="31" t="s">
        <v>31</v>
      </c>
      <c r="C3" s="12" t="s">
        <v>24</v>
      </c>
      <c r="D3" s="13" t="s">
        <v>1</v>
      </c>
      <c r="E3" s="31" t="s">
        <v>8</v>
      </c>
      <c r="F3" s="12" t="s">
        <v>9</v>
      </c>
    </row>
    <row r="4" spans="1:6" ht="16.5" customHeight="1" thickTop="1" thickBot="1">
      <c r="A4" s="30" t="s">
        <v>112</v>
      </c>
      <c r="B4" s="14">
        <v>28.425622701318943</v>
      </c>
      <c r="C4" s="14">
        <v>28</v>
      </c>
      <c r="D4" s="9">
        <v>0.40758136988015076</v>
      </c>
      <c r="E4" s="15">
        <f t="shared" ref="E4:E8" si="0">((D4*100)-(SQRT((((D4*100)*(100-(D4*100)))/$B$16))*1.96))</f>
        <v>29.225469882513572</v>
      </c>
      <c r="F4" s="22">
        <f t="shared" ref="F4:F10" si="1">((D4*100)+(SQRT((((D4*100)*(100-(D4*100)))/$B$16))*1.96))</f>
        <v>52.290804093516577</v>
      </c>
    </row>
    <row r="5" spans="1:6" ht="16.5" customHeight="1" thickBot="1">
      <c r="A5" s="30" t="s">
        <v>117</v>
      </c>
      <c r="B5" s="14">
        <v>25.600983944431047</v>
      </c>
      <c r="C5" s="14">
        <v>27</v>
      </c>
      <c r="D5" s="9">
        <v>0.36708022955172742</v>
      </c>
      <c r="E5" s="15">
        <f t="shared" si="0"/>
        <v>25.395406361487954</v>
      </c>
      <c r="F5" s="22">
        <f t="shared" si="1"/>
        <v>48.020639548857531</v>
      </c>
    </row>
    <row r="6" spans="1:6" ht="15" thickBot="1">
      <c r="A6" s="30" t="s">
        <v>120</v>
      </c>
      <c r="B6" s="14">
        <v>14.053394818336399</v>
      </c>
      <c r="C6" s="14">
        <v>16</v>
      </c>
      <c r="D6" s="9">
        <v>0.20150488774546316</v>
      </c>
      <c r="E6" s="15">
        <f t="shared" si="0"/>
        <v>10.736207634665053</v>
      </c>
      <c r="F6" s="22">
        <f t="shared" si="1"/>
        <v>29.564769914427576</v>
      </c>
    </row>
    <row r="7" spans="1:6" ht="15" thickBot="1">
      <c r="A7" s="30" t="s">
        <v>111</v>
      </c>
      <c r="B7" s="14">
        <v>14.049704707905928</v>
      </c>
      <c r="C7" s="14">
        <v>14</v>
      </c>
      <c r="D7" s="9">
        <v>0.20145197702192108</v>
      </c>
      <c r="E7" s="15">
        <f t="shared" si="0"/>
        <v>10.731840771002728</v>
      </c>
      <c r="F7" s="22">
        <f t="shared" si="1"/>
        <v>29.558554633381483</v>
      </c>
    </row>
    <row r="8" spans="1:6" ht="15" thickBot="1">
      <c r="A8" s="30" t="s">
        <v>116</v>
      </c>
      <c r="B8" s="14">
        <v>13.380925584045507</v>
      </c>
      <c r="C8" s="14">
        <v>13</v>
      </c>
      <c r="D8" s="9">
        <v>0.19186267393736173</v>
      </c>
      <c r="E8" s="15">
        <f t="shared" si="0"/>
        <v>9.9446907502240798</v>
      </c>
      <c r="F8" s="22">
        <f t="shared" si="1"/>
        <v>28.427844037248267</v>
      </c>
    </row>
    <row r="9" spans="1:6" ht="15" thickBot="1">
      <c r="A9" s="30" t="s">
        <v>113</v>
      </c>
      <c r="B9" s="14">
        <v>5.7230016367210359</v>
      </c>
      <c r="C9" s="14">
        <v>6</v>
      </c>
      <c r="D9" s="9">
        <v>8.2059375494802203E-2</v>
      </c>
      <c r="E9" s="15">
        <f>IF((((D9*100)-(SQRT((((D9*100)*(100-(D9*100)))/$B$16))*1.96)))&lt;0,0,((D9*100)-(SQRT((((D9*100)*(100-(D9*100)))/$B$16))*1.96)))</f>
        <v>1.7645468923305989</v>
      </c>
      <c r="F9" s="22">
        <f t="shared" si="1"/>
        <v>14.64732820662984</v>
      </c>
    </row>
    <row r="10" spans="1:6" ht="15" thickBot="1">
      <c r="A10" s="30" t="s">
        <v>118</v>
      </c>
      <c r="B10" s="14">
        <v>2.6155936837838807</v>
      </c>
      <c r="C10" s="14">
        <v>3</v>
      </c>
      <c r="D10" s="9">
        <v>3.7503743291331264E-2</v>
      </c>
      <c r="E10" s="15">
        <f>IF((((D10*100)-(SQRT((((D10*100)*(100-(D10*100)))/$B$16))*1.96)))&lt;0,0,((D10*100)-(SQRT((((D10*100)*(100-(D10*100)))/$B$16))*1.96)))</f>
        <v>0</v>
      </c>
      <c r="F10" s="22">
        <f t="shared" si="1"/>
        <v>8.2094523702548994</v>
      </c>
    </row>
    <row r="11" spans="1:6" ht="15" thickBot="1">
      <c r="A11" s="30" t="s">
        <v>114</v>
      </c>
      <c r="B11" s="14" t="s">
        <v>230</v>
      </c>
      <c r="C11" s="14" t="s">
        <v>230</v>
      </c>
      <c r="D11" s="9" t="s">
        <v>98</v>
      </c>
      <c r="E11" s="15"/>
      <c r="F11" s="22"/>
    </row>
    <row r="12" spans="1:6" ht="15" thickBot="1">
      <c r="A12" s="30" t="s">
        <v>115</v>
      </c>
      <c r="B12" s="14" t="s">
        <v>230</v>
      </c>
      <c r="C12" s="14" t="s">
        <v>230</v>
      </c>
      <c r="D12" s="9" t="s">
        <v>98</v>
      </c>
      <c r="E12" s="15"/>
      <c r="F12" s="22"/>
    </row>
    <row r="13" spans="1:6" ht="15" thickBot="1">
      <c r="A13" s="30" t="s">
        <v>119</v>
      </c>
      <c r="B13" s="14" t="s">
        <v>230</v>
      </c>
      <c r="C13" s="14" t="s">
        <v>230</v>
      </c>
      <c r="D13" s="9" t="s">
        <v>98</v>
      </c>
      <c r="E13" s="15"/>
      <c r="F13" s="22"/>
    </row>
    <row r="14" spans="1:6" ht="15" thickBot="1">
      <c r="A14" s="30" t="s">
        <v>229</v>
      </c>
      <c r="B14" s="14" t="s">
        <v>230</v>
      </c>
      <c r="C14" s="14" t="s">
        <v>230</v>
      </c>
      <c r="D14" s="42" t="s">
        <v>98</v>
      </c>
      <c r="E14" s="15"/>
      <c r="F14" s="22"/>
    </row>
    <row r="15" spans="1:6" ht="15" thickBot="1">
      <c r="A15" s="30" t="s">
        <v>228</v>
      </c>
      <c r="B15" s="14" t="s">
        <v>230</v>
      </c>
      <c r="C15" s="14" t="s">
        <v>230</v>
      </c>
      <c r="D15" s="9" t="s">
        <v>98</v>
      </c>
      <c r="E15" s="15"/>
      <c r="F15" s="22"/>
    </row>
    <row r="16" spans="1:6" ht="15" thickBot="1">
      <c r="A16" s="7" t="s">
        <v>7</v>
      </c>
      <c r="B16" s="8">
        <v>69.742203157316766</v>
      </c>
      <c r="C16" s="8">
        <v>70</v>
      </c>
      <c r="D16" s="10"/>
      <c r="E16" s="10"/>
      <c r="F16" s="50"/>
    </row>
    <row r="17" spans="1:1" ht="15" thickTop="1">
      <c r="A17" s="88" t="s">
        <v>121</v>
      </c>
    </row>
    <row r="18" spans="1:1">
      <c r="A18" s="59" t="s">
        <v>122</v>
      </c>
    </row>
    <row r="19" spans="1:1">
      <c r="A19" s="88" t="s">
        <v>280</v>
      </c>
    </row>
    <row r="21" spans="1:1">
      <c r="A21" s="93" t="s">
        <v>278</v>
      </c>
    </row>
  </sheetData>
  <sortState xmlns:xlrd2="http://schemas.microsoft.com/office/spreadsheetml/2017/richdata2" ref="B20:E31">
    <sortCondition descending="1" ref="C19"/>
  </sortState>
  <hyperlinks>
    <hyperlink ref="A21" location="Contents!A1" display="← Contents page" xr:uid="{798911F4-2B26-4552-848E-538D034AA757}"/>
  </hyperlinks>
  <pageMargins left="0.7" right="0.7" top="0.75" bottom="0.75" header="0.3" footer="0.3"/>
  <pageSetup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8"/>
  <sheetViews>
    <sheetView workbookViewId="0"/>
  </sheetViews>
  <sheetFormatPr defaultRowHeight="14.5"/>
  <cols>
    <col min="1" max="1" width="34.26953125" customWidth="1"/>
    <col min="2" max="7" width="11.54296875" customWidth="1"/>
  </cols>
  <sheetData>
    <row r="1" spans="1:10">
      <c r="A1" s="3" t="s">
        <v>319</v>
      </c>
      <c r="B1" s="3"/>
    </row>
    <row r="2" spans="1:10" ht="15" thickBot="1">
      <c r="A2" s="3"/>
      <c r="B2" s="3"/>
    </row>
    <row r="3" spans="1:10" ht="35.25" customHeight="1" thickTop="1" thickBot="1">
      <c r="A3" s="4"/>
      <c r="B3" s="31" t="s">
        <v>31</v>
      </c>
      <c r="C3" s="12" t="s">
        <v>24</v>
      </c>
      <c r="D3" s="13" t="s">
        <v>1</v>
      </c>
      <c r="E3" s="31" t="s">
        <v>8</v>
      </c>
      <c r="F3" s="12" t="s">
        <v>9</v>
      </c>
    </row>
    <row r="4" spans="1:10" ht="15.5" thickTop="1" thickBot="1">
      <c r="A4" s="6" t="s">
        <v>16</v>
      </c>
      <c r="B4" s="14">
        <v>38.351830009491593</v>
      </c>
      <c r="C4" s="14">
        <v>37</v>
      </c>
      <c r="D4" s="9">
        <v>0.47279974218281651</v>
      </c>
      <c r="E4" s="15">
        <f>((D4*100)-(SQRT((((D4*100)*(100-(D4*100)))/$B$6))*1.96))</f>
        <v>36.415015925689218</v>
      </c>
      <c r="F4" s="22">
        <f>((D4*100)+(SQRT((((D4*100)*(100-(D4*100)))/$B$6))*1.96))</f>
        <v>58.144932510874085</v>
      </c>
    </row>
    <row r="5" spans="1:10" ht="15" thickBot="1">
      <c r="A5" s="6" t="s">
        <v>15</v>
      </c>
      <c r="B5" s="14">
        <v>42.764605952231442</v>
      </c>
      <c r="C5" s="14">
        <v>42</v>
      </c>
      <c r="D5" s="9">
        <v>0.5272002578171836</v>
      </c>
      <c r="E5" s="15">
        <f>((D5*100)-(SQRT((((D5*100)*(100-(D5*100)))/$B$6))*1.96))</f>
        <v>41.855067489125929</v>
      </c>
      <c r="F5" s="22">
        <f>((D5*100)+(SQRT((((D5*100)*(100-(D5*100)))/$B$6))*1.96))</f>
        <v>63.584984074310796</v>
      </c>
    </row>
    <row r="6" spans="1:10" ht="15" thickBot="1">
      <c r="A6" s="7" t="s">
        <v>7</v>
      </c>
      <c r="B6" s="8">
        <v>81.116435961723028</v>
      </c>
      <c r="C6" s="8">
        <v>79</v>
      </c>
      <c r="D6" s="10">
        <v>1</v>
      </c>
      <c r="E6" s="10"/>
      <c r="F6" s="50"/>
    </row>
    <row r="7" spans="1:10" ht="15" thickTop="1"/>
    <row r="8" spans="1:10" ht="15" thickBot="1">
      <c r="A8" s="16" t="s">
        <v>123</v>
      </c>
      <c r="B8" s="16"/>
    </row>
    <row r="9" spans="1:10" ht="27" thickTop="1" thickBot="1">
      <c r="A9" s="4"/>
      <c r="B9" s="31" t="s">
        <v>31</v>
      </c>
      <c r="C9" s="12" t="s">
        <v>24</v>
      </c>
      <c r="D9" s="13" t="s">
        <v>1</v>
      </c>
      <c r="E9" s="31" t="s">
        <v>8</v>
      </c>
      <c r="F9" s="12" t="s">
        <v>9</v>
      </c>
      <c r="I9" s="17"/>
      <c r="J9" s="37"/>
    </row>
    <row r="10" spans="1:10" ht="27" thickTop="1" thickBot="1">
      <c r="A10" s="6" t="s">
        <v>124</v>
      </c>
      <c r="B10" s="14">
        <v>10.926011722255154</v>
      </c>
      <c r="C10" s="14">
        <v>10</v>
      </c>
      <c r="D10" s="9">
        <v>0.14507589098180174</v>
      </c>
      <c r="E10" s="15">
        <f>((D10*100)-(SQRT((((D10*100)*(100-(D10*100)))/$B$17))*1.96))</f>
        <v>6.5536132310763877</v>
      </c>
      <c r="F10" s="22">
        <f>((D10*100)+(SQRT((((D10*100)*(100-(D10*100)))/$B$17))*1.96))</f>
        <v>22.461564965283959</v>
      </c>
      <c r="I10" s="17"/>
    </row>
    <row r="11" spans="1:10" ht="26.5" thickBot="1">
      <c r="A11" s="6" t="s">
        <v>125</v>
      </c>
      <c r="B11" s="89" t="s">
        <v>98</v>
      </c>
      <c r="C11" s="89" t="s">
        <v>98</v>
      </c>
      <c r="D11" s="90" t="s">
        <v>98</v>
      </c>
      <c r="E11" s="91" t="s">
        <v>98</v>
      </c>
      <c r="F11" s="92" t="s">
        <v>98</v>
      </c>
      <c r="I11" s="17"/>
    </row>
    <row r="12" spans="1:10" ht="26.5" thickBot="1">
      <c r="A12" s="6" t="s">
        <v>126</v>
      </c>
      <c r="B12" s="14">
        <v>10.743029375382012</v>
      </c>
      <c r="C12" s="14">
        <v>11</v>
      </c>
      <c r="D12" s="9">
        <v>0.14264624623297814</v>
      </c>
      <c r="E12" s="15">
        <f>((D12*100)-(SQRT((((D12*100)*(100-(D12*100)))/$B$17))*1.96))</f>
        <v>6.3663348314406552</v>
      </c>
      <c r="F12" s="22">
        <f>((D12*100)+(SQRT((((D12*100)*(100-(D12*100)))/$B$17))*1.96))</f>
        <v>22.162914415154972</v>
      </c>
    </row>
    <row r="13" spans="1:10" ht="26.5" thickBot="1">
      <c r="A13" s="6" t="s">
        <v>127</v>
      </c>
      <c r="B13" s="14" t="s">
        <v>230</v>
      </c>
      <c r="C13" s="14" t="s">
        <v>230</v>
      </c>
      <c r="D13" s="9" t="s">
        <v>98</v>
      </c>
      <c r="E13" s="15" t="s">
        <v>98</v>
      </c>
      <c r="F13" s="22" t="s">
        <v>98</v>
      </c>
    </row>
    <row r="14" spans="1:10" ht="26.5" thickBot="1">
      <c r="A14" s="6" t="s">
        <v>128</v>
      </c>
      <c r="B14" s="14">
        <v>7.8401442466815041</v>
      </c>
      <c r="C14" s="14">
        <v>8</v>
      </c>
      <c r="D14" s="9">
        <v>0.1041016558399226</v>
      </c>
      <c r="E14" s="15">
        <f>((D14*100)-(SQRT((((D14*100)*(100-(D14*100)))/$B$17))*1.96))</f>
        <v>3.5128348840634152</v>
      </c>
      <c r="F14" s="22">
        <f>((D14*100)+(SQRT((((D14*100)*(100-(D14*100)))/$B$17))*1.96))</f>
        <v>17.307496283921104</v>
      </c>
    </row>
    <row r="15" spans="1:10" ht="26.5" thickBot="1">
      <c r="A15" s="6" t="s">
        <v>129</v>
      </c>
      <c r="B15" s="14">
        <v>28.261372205082299</v>
      </c>
      <c r="C15" s="14">
        <v>28</v>
      </c>
      <c r="D15" s="9">
        <v>0.37525529509265282</v>
      </c>
      <c r="E15" s="15">
        <f>((D15*100)-(SQRT((((D15*100)*(100-(D15*100)))/$B$17))*1.96))</f>
        <v>26.590056574586498</v>
      </c>
      <c r="F15" s="22">
        <f>((D15*100)+(SQRT((((D15*100)*(100-(D15*100)))/$B$17))*1.96))</f>
        <v>48.461002443944068</v>
      </c>
    </row>
    <row r="16" spans="1:10" ht="15" thickBot="1">
      <c r="A16" s="6" t="s">
        <v>130</v>
      </c>
      <c r="B16" s="14">
        <v>12.562631243626244</v>
      </c>
      <c r="C16" s="14">
        <v>12</v>
      </c>
      <c r="D16" s="9">
        <v>0.16680697102242553</v>
      </c>
      <c r="E16" s="15">
        <f>((D16*100)-(SQRT((((D16*100)*(100-(D16*100)))/$B$17))*1.96))</f>
        <v>8.2608777165577241</v>
      </c>
      <c r="F16" s="22">
        <f>((D16*100)+(SQRT((((D16*100)*(100-(D16*100)))/$B$17))*1.96))</f>
        <v>25.100516487927386</v>
      </c>
    </row>
    <row r="17" spans="1:6" ht="15" thickBot="1">
      <c r="A17" s="7" t="s">
        <v>7</v>
      </c>
      <c r="B17" s="8">
        <v>75.312387525682738</v>
      </c>
      <c r="C17" s="8">
        <v>74</v>
      </c>
      <c r="D17" s="10">
        <v>1</v>
      </c>
      <c r="E17" s="10"/>
      <c r="F17" s="50"/>
    </row>
    <row r="18" spans="1:6" ht="15" thickTop="1">
      <c r="A18" s="88" t="s">
        <v>121</v>
      </c>
    </row>
    <row r="19" spans="1:6">
      <c r="A19" s="88" t="s">
        <v>280</v>
      </c>
    </row>
    <row r="20" spans="1:6">
      <c r="A20" s="88"/>
    </row>
    <row r="21" spans="1:6">
      <c r="A21" s="93" t="s">
        <v>278</v>
      </c>
    </row>
    <row r="26" spans="1:6" ht="15.75" customHeight="1"/>
    <row r="27" spans="1:6" ht="15.75" customHeight="1"/>
    <row r="28" spans="1:6" ht="15.75" customHeight="1"/>
  </sheetData>
  <hyperlinks>
    <hyperlink ref="A21" location="Contents!A1" display="← Contents page" xr:uid="{526E0C5A-BCBA-4F6D-8C6C-44B4C061C574}"/>
  </hyperlinks>
  <pageMargins left="0.7" right="0.7" top="0.75" bottom="0.75" header="0.3" footer="0.3"/>
  <pageSetup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2"/>
  <sheetViews>
    <sheetView workbookViewId="0"/>
  </sheetViews>
  <sheetFormatPr defaultRowHeight="14.5"/>
  <cols>
    <col min="1" max="1" width="19.7265625" customWidth="1"/>
    <col min="2" max="3" width="11.54296875" customWidth="1"/>
    <col min="4" max="4" width="11.54296875" style="45" customWidth="1"/>
    <col min="5" max="7" width="11.54296875" customWidth="1"/>
    <col min="9" max="9" width="24.1796875" customWidth="1"/>
  </cols>
  <sheetData>
    <row r="1" spans="1:10">
      <c r="A1" s="3" t="s">
        <v>320</v>
      </c>
      <c r="B1" s="3"/>
    </row>
    <row r="2" spans="1:10">
      <c r="A2" s="3"/>
      <c r="B2" s="3"/>
    </row>
    <row r="3" spans="1:10" ht="15" thickBot="1">
      <c r="A3" s="16" t="s">
        <v>131</v>
      </c>
      <c r="B3" s="16"/>
    </row>
    <row r="4" spans="1:10" ht="27" thickTop="1" thickBot="1">
      <c r="A4" s="4"/>
      <c r="B4" s="31" t="s">
        <v>31</v>
      </c>
      <c r="C4" s="12" t="s">
        <v>24</v>
      </c>
      <c r="D4" s="12" t="s">
        <v>25</v>
      </c>
      <c r="E4" s="31" t="s">
        <v>1</v>
      </c>
      <c r="F4" s="31" t="s">
        <v>8</v>
      </c>
      <c r="G4" s="12" t="s">
        <v>9</v>
      </c>
      <c r="I4" s="17"/>
      <c r="J4" s="37"/>
    </row>
    <row r="5" spans="1:10" ht="15.5" thickTop="1" thickBot="1">
      <c r="A5" s="6" t="s">
        <v>12</v>
      </c>
      <c r="B5" s="14">
        <v>1169.0212572225553</v>
      </c>
      <c r="C5" s="14">
        <v>1156</v>
      </c>
      <c r="D5" s="44">
        <v>3700.7220380284693</v>
      </c>
      <c r="E5" s="9">
        <v>0.31589004664758397</v>
      </c>
      <c r="F5" s="15">
        <f>((E5*100)-(SQRT((((E5*100)*(100-(E5*100)))/$D5))*1.96))</f>
        <v>30.091239368058549</v>
      </c>
      <c r="G5" s="22">
        <f>((E5*100)+(SQRT((((E5*100)*(100-(E5*100)))/$D5))*1.96))</f>
        <v>33.086769961458245</v>
      </c>
      <c r="I5" s="17"/>
    </row>
    <row r="6" spans="1:10" ht="15" thickBot="1">
      <c r="A6" s="18"/>
      <c r="B6" s="19"/>
      <c r="C6" s="19"/>
      <c r="D6" s="47"/>
      <c r="E6" s="20"/>
      <c r="F6" s="21"/>
      <c r="G6" s="23"/>
      <c r="I6" s="17"/>
    </row>
    <row r="7" spans="1:10" ht="15" thickBot="1">
      <c r="A7" s="6" t="s">
        <v>13</v>
      </c>
      <c r="B7" s="14">
        <v>242.93933644325122</v>
      </c>
      <c r="C7" s="14">
        <v>243</v>
      </c>
      <c r="D7" s="52">
        <v>535.71561506195678</v>
      </c>
      <c r="E7" s="9">
        <v>0.45348563605926384</v>
      </c>
      <c r="F7" s="15">
        <f>((E7*100)-(SQRT((((E7*100)*(100-(E7*100)))/$D7))*1.96))</f>
        <v>41.132846336195037</v>
      </c>
      <c r="G7" s="22">
        <f>((E7*100)+(SQRT((((E7*100)*(100-(E7*100)))/$D7))*1.96))</f>
        <v>49.564280875657737</v>
      </c>
    </row>
    <row r="8" spans="1:10" ht="15" thickBot="1">
      <c r="A8" s="6" t="s">
        <v>51</v>
      </c>
      <c r="B8" s="14">
        <v>328.42023367116798</v>
      </c>
      <c r="C8" s="14">
        <v>321</v>
      </c>
      <c r="D8" s="53">
        <v>911.38510326793244</v>
      </c>
      <c r="E8" s="9">
        <v>0.36035286564763802</v>
      </c>
      <c r="F8" s="15">
        <f>((E8*100)-(SQRT((((E8*100)*(100-(E8*100)))/$D8))*1.96))</f>
        <v>32.918268438440272</v>
      </c>
      <c r="G8" s="22">
        <f>((E8*100)+(SQRT((((E8*100)*(100-(E8*100)))/$D8))*1.96))</f>
        <v>39.15230469108733</v>
      </c>
    </row>
    <row r="9" spans="1:10" ht="15" thickBot="1">
      <c r="A9" s="6" t="s">
        <v>17</v>
      </c>
      <c r="B9" s="14">
        <v>291.95520789830516</v>
      </c>
      <c r="C9" s="14">
        <v>291</v>
      </c>
      <c r="D9" s="53">
        <v>1007.3752384032102</v>
      </c>
      <c r="E9" s="9">
        <v>0.28981773302377689</v>
      </c>
      <c r="F9" s="15">
        <f>((E9*100)-(SQRT((((E9*100)*(100-(E9*100)))/$D9))*1.96))</f>
        <v>26.180162359574169</v>
      </c>
      <c r="G9" s="22">
        <f>((E9*100)+(SQRT((((E9*100)*(100-(E9*100)))/$D9))*1.96))</f>
        <v>31.78338424518121</v>
      </c>
    </row>
    <row r="10" spans="1:10" ht="15" thickBot="1">
      <c r="A10" s="6" t="s">
        <v>18</v>
      </c>
      <c r="B10" s="14">
        <v>177.47097934010725</v>
      </c>
      <c r="C10" s="14">
        <v>176</v>
      </c>
      <c r="D10" s="53">
        <v>704.47116811327112</v>
      </c>
      <c r="E10" s="9">
        <v>0.25192085549138032</v>
      </c>
      <c r="F10" s="15">
        <f>((E10*100)-(SQRT((((E10*100)*(100-(E10*100)))/$D10))*1.96))</f>
        <v>21.986330798508721</v>
      </c>
      <c r="G10" s="22">
        <f>((E10*100)+(SQRT((((E10*100)*(100-(E10*100)))/$D10))*1.96))</f>
        <v>28.397840299767342</v>
      </c>
    </row>
    <row r="11" spans="1:10" ht="15.75" customHeight="1" thickBot="1">
      <c r="A11" s="6" t="s">
        <v>14</v>
      </c>
      <c r="B11" s="14">
        <v>127.43721846103197</v>
      </c>
      <c r="C11" s="14">
        <v>124</v>
      </c>
      <c r="D11" s="53">
        <v>537.04861934882229</v>
      </c>
      <c r="E11" s="9">
        <v>0.23729177186145844</v>
      </c>
      <c r="F11" s="15">
        <f>((E11*100)-(SQRT((((E11*100)*(100-(E11*100)))/$D11))*1.96))</f>
        <v>20.131105393930753</v>
      </c>
      <c r="G11" s="22">
        <f>((E11*100)+(SQRT((((E11*100)*(100-(E11*100)))/$D11))*1.96))</f>
        <v>27.327248978360934</v>
      </c>
    </row>
    <row r="12" spans="1:10" ht="15.75" customHeight="1" thickBot="1">
      <c r="A12" s="18"/>
      <c r="B12" s="19"/>
      <c r="C12" s="19"/>
      <c r="D12" s="54"/>
      <c r="E12" s="20"/>
      <c r="F12" s="21"/>
      <c r="G12" s="23"/>
    </row>
    <row r="13" spans="1:10" ht="15.75" customHeight="1" thickBot="1">
      <c r="A13" s="6" t="s">
        <v>19</v>
      </c>
      <c r="B13" s="14">
        <v>659.82010498050704</v>
      </c>
      <c r="C13" s="14">
        <v>642</v>
      </c>
      <c r="D13" s="53">
        <v>1736.5151844276268</v>
      </c>
      <c r="E13" s="9">
        <v>0.37996794436208198</v>
      </c>
      <c r="F13" s="15">
        <f>((E13*100)-(SQRT((((E13*100)*(100-(E13*100)))/$D13))*1.96))</f>
        <v>35.713839547216224</v>
      </c>
      <c r="G13" s="22">
        <f>((E13*100)+(SQRT((((E13*100)*(100-(E13*100)))/$D13))*1.96))</f>
        <v>40.279749325200171</v>
      </c>
    </row>
    <row r="14" spans="1:10" ht="15" thickBot="1">
      <c r="A14" s="24" t="s">
        <v>20</v>
      </c>
      <c r="B14" s="25">
        <v>508.4028708333575</v>
      </c>
      <c r="C14" s="25">
        <v>513</v>
      </c>
      <c r="D14" s="55">
        <v>1959.4805597675625</v>
      </c>
      <c r="E14" s="26">
        <v>0.25945798150386612</v>
      </c>
      <c r="F14" s="27">
        <f>((E14*100)-(SQRT((((E14*100)*(100-(E14*100)))/$D14))*1.96))</f>
        <v>24.004939256377515</v>
      </c>
      <c r="G14" s="28">
        <f>((E14*100)+(SQRT((((E14*100)*(100-(E14*100)))/$D14))*1.96))</f>
        <v>27.886657044395708</v>
      </c>
    </row>
    <row r="15" spans="1:10" ht="15" thickTop="1"/>
    <row r="16" spans="1:10" ht="15" thickBot="1">
      <c r="A16" s="16" t="s">
        <v>299</v>
      </c>
      <c r="B16" s="16"/>
    </row>
    <row r="17" spans="1:7" ht="27" thickTop="1" thickBot="1">
      <c r="A17" s="4"/>
      <c r="B17" s="31" t="s">
        <v>31</v>
      </c>
      <c r="C17" s="12" t="s">
        <v>24</v>
      </c>
      <c r="D17" s="12" t="s">
        <v>25</v>
      </c>
      <c r="E17" s="31" t="s">
        <v>1</v>
      </c>
      <c r="F17" s="31" t="s">
        <v>8</v>
      </c>
      <c r="G17" s="12" t="s">
        <v>9</v>
      </c>
    </row>
    <row r="18" spans="1:7" ht="15.5" thickTop="1" thickBot="1">
      <c r="A18" s="6" t="s">
        <v>12</v>
      </c>
      <c r="B18" s="14">
        <v>345.51925682117246</v>
      </c>
      <c r="C18" s="14">
        <v>340</v>
      </c>
      <c r="D18" s="44">
        <v>1167.9851711919587</v>
      </c>
      <c r="E18" s="9">
        <v>0.29582503728926735</v>
      </c>
      <c r="F18" s="15">
        <f>((E18*100)-(SQRT((((E18*100)*(100-(E18*100)))/$D18))*1.96))</f>
        <v>26.964952678355402</v>
      </c>
      <c r="G18" s="22">
        <f>((E18*100)+(SQRT((((E18*100)*(100-(E18*100)))/$D18))*1.96))</f>
        <v>32.200054779498068</v>
      </c>
    </row>
    <row r="19" spans="1:7" ht="15" thickBot="1">
      <c r="A19" s="18"/>
      <c r="B19" s="19"/>
      <c r="C19" s="19"/>
      <c r="D19" s="47"/>
      <c r="E19" s="20"/>
      <c r="F19" s="21"/>
      <c r="G19" s="23"/>
    </row>
    <row r="20" spans="1:7" ht="15" thickBot="1">
      <c r="A20" s="6" t="s">
        <v>13</v>
      </c>
      <c r="B20" s="14">
        <v>85.580421204776627</v>
      </c>
      <c r="C20" s="14">
        <v>84</v>
      </c>
      <c r="D20" s="52">
        <v>241.90325041265476</v>
      </c>
      <c r="E20" s="9">
        <v>0.35377954227067149</v>
      </c>
      <c r="F20" s="15">
        <f>((E20*100)-(SQRT((((E20*100)*(100-(E20*100)))/$D20))*1.96))</f>
        <v>29.352470352548966</v>
      </c>
      <c r="G20" s="22">
        <f>((E20*100)+(SQRT((((E20*100)*(100-(E20*100)))/$D20))*1.96))</f>
        <v>41.403438101585337</v>
      </c>
    </row>
    <row r="21" spans="1:7" ht="15" thickBot="1">
      <c r="A21" s="6" t="s">
        <v>51</v>
      </c>
      <c r="B21" s="14">
        <v>100.868143066668</v>
      </c>
      <c r="C21" s="14">
        <v>96</v>
      </c>
      <c r="D21" s="53">
        <v>328.42023367116798</v>
      </c>
      <c r="E21" s="9">
        <v>0.30713132969652113</v>
      </c>
      <c r="F21" s="15">
        <f>((E21*100)-(SQRT((((E21*100)*(100-(E21*100)))/$D21))*1.96))</f>
        <v>25.723959083495277</v>
      </c>
      <c r="G21" s="22">
        <f>((E21*100)+(SQRT((((E21*100)*(100-(E21*100)))/$D21))*1.96))</f>
        <v>35.702306855808942</v>
      </c>
    </row>
    <row r="22" spans="1:7" ht="15" thickBot="1">
      <c r="A22" s="6" t="s">
        <v>17</v>
      </c>
      <c r="B22" s="14">
        <v>84.38988968778672</v>
      </c>
      <c r="C22" s="14">
        <v>83</v>
      </c>
      <c r="D22" s="53">
        <v>291.95520789830516</v>
      </c>
      <c r="E22" s="9">
        <v>0.28905081123670756</v>
      </c>
      <c r="F22" s="15">
        <f>((E22*100)-(SQRT((((E22*100)*(100-(E22*100)))/$D22))*1.96))</f>
        <v>23.705069243485298</v>
      </c>
      <c r="G22" s="22">
        <f>((E22*100)+(SQRT((((E22*100)*(100-(E22*100)))/$D22))*1.96))</f>
        <v>34.105093003856211</v>
      </c>
    </row>
    <row r="23" spans="1:7" ht="15" thickBot="1">
      <c r="A23" s="6" t="s">
        <v>18</v>
      </c>
      <c r="B23" s="14">
        <v>42.242557532907362</v>
      </c>
      <c r="C23" s="14">
        <v>44</v>
      </c>
      <c r="D23" s="53">
        <v>177.47097934010725</v>
      </c>
      <c r="E23" s="9">
        <v>0.23802515594368404</v>
      </c>
      <c r="F23" s="15">
        <f>((E23*100)-(SQRT((((E23*100)*(100-(E23*100)))/$D23))*1.96))</f>
        <v>17.536749988561411</v>
      </c>
      <c r="G23" s="22">
        <f>((E23*100)+(SQRT((((E23*100)*(100-(E23*100)))/$D23))*1.96))</f>
        <v>30.068281200175399</v>
      </c>
    </row>
    <row r="24" spans="1:7" ht="15" thickBot="1">
      <c r="A24" s="6" t="s">
        <v>14</v>
      </c>
      <c r="B24" s="14">
        <v>32.43824532903399</v>
      </c>
      <c r="C24" s="14">
        <v>33</v>
      </c>
      <c r="D24" s="53">
        <v>127.43721846103197</v>
      </c>
      <c r="E24" s="9">
        <v>0.2545429484476156</v>
      </c>
      <c r="F24" s="15">
        <f>((E24*100)-(SQRT((((E24*100)*(100-(E24*100)))/$D24))*1.96))</f>
        <v>17.891195965954445</v>
      </c>
      <c r="G24" s="22">
        <f>((E24*100)+(SQRT((((E24*100)*(100-(E24*100)))/$D24))*1.96))</f>
        <v>33.017393723568674</v>
      </c>
    </row>
    <row r="25" spans="1:7" ht="15" thickBot="1">
      <c r="A25" s="18"/>
      <c r="B25" s="19"/>
      <c r="C25" s="19"/>
      <c r="D25" s="54"/>
      <c r="E25" s="20"/>
      <c r="F25" s="21"/>
      <c r="G25" s="23"/>
    </row>
    <row r="26" spans="1:7" ht="15" thickBot="1">
      <c r="A26" s="6" t="s">
        <v>19</v>
      </c>
      <c r="B26" s="14">
        <v>204.63137839320845</v>
      </c>
      <c r="C26" s="14">
        <v>196</v>
      </c>
      <c r="D26" s="67">
        <v>658.78401894991055</v>
      </c>
      <c r="E26" s="9">
        <v>0.31061982760205242</v>
      </c>
      <c r="F26" s="15">
        <f>((E26*100)-(SQRT((((E26*100)*(100-(E26*100)))/$D26))*1.96))</f>
        <v>27.528292129555378</v>
      </c>
      <c r="G26" s="22">
        <f>((E26*100)+(SQRT((((E26*100)*(100-(E26*100)))/$D26))*1.96))</f>
        <v>34.595673390855104</v>
      </c>
    </row>
    <row r="27" spans="1:7" ht="15" thickBot="1">
      <c r="A27" s="24" t="s">
        <v>20</v>
      </c>
      <c r="B27" s="25">
        <v>140.8878784279641</v>
      </c>
      <c r="C27" s="25">
        <v>144</v>
      </c>
      <c r="D27" s="68">
        <v>508.4028708333575</v>
      </c>
      <c r="E27" s="26">
        <v>0.27711857369535553</v>
      </c>
      <c r="F27" s="27">
        <f>((E27*100)-(SQRT((((E27*100)*(100-(E27*100)))/$D27))*1.96))</f>
        <v>23.821240864653117</v>
      </c>
      <c r="G27" s="28">
        <f>((E27*100)+(SQRT((((E27*100)*(100-(E27*100)))/$D27))*1.96))</f>
        <v>31.602473874417992</v>
      </c>
    </row>
    <row r="28" spans="1:7" ht="15" thickTop="1"/>
    <row r="29" spans="1:7" ht="15" thickBot="1">
      <c r="A29" s="16" t="s">
        <v>156</v>
      </c>
      <c r="D29"/>
    </row>
    <row r="30" spans="1:7" ht="27" thickTop="1" thickBot="1">
      <c r="A30" s="4"/>
      <c r="B30" s="31" t="s">
        <v>31</v>
      </c>
      <c r="C30" s="12" t="s">
        <v>24</v>
      </c>
      <c r="D30" s="13" t="s">
        <v>1</v>
      </c>
      <c r="E30" s="31" t="s">
        <v>8</v>
      </c>
      <c r="F30" s="12" t="s">
        <v>9</v>
      </c>
    </row>
    <row r="31" spans="1:7" ht="15.5" thickTop="1" thickBot="1">
      <c r="A31" s="6" t="s">
        <v>16</v>
      </c>
      <c r="B31" s="14">
        <v>165.87651523263628</v>
      </c>
      <c r="C31" s="14">
        <v>163</v>
      </c>
      <c r="D31" s="9">
        <v>0.14249417312850257</v>
      </c>
      <c r="E31" s="15">
        <f>((D31*100)-(SQRT((((D31*100)*(100-(D31*100)))/$B$35))*1.96))</f>
        <v>12.241345383240823</v>
      </c>
      <c r="F31" s="22">
        <f>((D31*100)+(SQRT((((D31*100)*(100-(D31*100)))/$B$35))*1.96))</f>
        <v>16.257489242459691</v>
      </c>
    </row>
    <row r="32" spans="1:7" ht="26.5" thickBot="1">
      <c r="A32" s="6" t="s">
        <v>132</v>
      </c>
      <c r="B32" s="14">
        <v>196.93174002052362</v>
      </c>
      <c r="C32" s="14">
        <v>198</v>
      </c>
      <c r="D32" s="9">
        <v>0.1691717806925607</v>
      </c>
      <c r="E32" s="15">
        <f>((D32*100)-(SQRT((((D32*100)*(100-(D32*100)))/$B$35))*1.96))</f>
        <v>14.763495205677749</v>
      </c>
      <c r="F32" s="22">
        <f>((D32*100)+(SQRT((((D32*100)*(100-(D32*100)))/$B$35))*1.96))</f>
        <v>19.070860932834393</v>
      </c>
    </row>
    <row r="33" spans="1:6" ht="15" thickBot="1">
      <c r="A33" s="6" t="s">
        <v>15</v>
      </c>
      <c r="B33" s="14">
        <v>738.15042225592708</v>
      </c>
      <c r="C33" s="14">
        <v>728</v>
      </c>
      <c r="D33" s="9">
        <v>0.63409900983450795</v>
      </c>
      <c r="E33" s="15">
        <f>((D33*100)-(SQRT((((D33*100)*(100-(D33*100)))/$B$35))*1.96))</f>
        <v>60.642815968336478</v>
      </c>
      <c r="F33" s="22">
        <f>((D33*100)+(SQRT((((D33*100)*(100-(D33*100)))/$B$35))*1.96))</f>
        <v>66.176985998565115</v>
      </c>
    </row>
    <row r="34" spans="1:6" ht="26.5" thickBot="1">
      <c r="A34" s="6" t="s">
        <v>133</v>
      </c>
      <c r="B34" s="14">
        <v>63.134643577435412</v>
      </c>
      <c r="C34" s="14">
        <v>62</v>
      </c>
      <c r="D34" s="9">
        <v>5.4235036344429756E-2</v>
      </c>
      <c r="E34" s="15">
        <f>((D34*100)-(SQRT((((D34*100)*(100-(D34*100)))/$B$35))*1.96))</f>
        <v>4.1224543414740937</v>
      </c>
      <c r="F34" s="22">
        <f>((D34*100)+(SQRT((((D34*100)*(100-(D34*100)))/$B$35))*1.96))</f>
        <v>6.7245529274118576</v>
      </c>
    </row>
    <row r="35" spans="1:6" ht="15" thickBot="1">
      <c r="A35" s="7" t="s">
        <v>7</v>
      </c>
      <c r="B35" s="8">
        <v>1164.0933210865212</v>
      </c>
      <c r="C35" s="8">
        <v>1151</v>
      </c>
      <c r="D35" s="10"/>
      <c r="E35" s="10"/>
      <c r="F35" s="50"/>
    </row>
    <row r="36" spans="1:6" ht="15" thickTop="1">
      <c r="B36" s="66"/>
      <c r="C36" s="65"/>
      <c r="D36"/>
    </row>
    <row r="37" spans="1:6">
      <c r="B37" s="66"/>
      <c r="D37"/>
    </row>
    <row r="38" spans="1:6">
      <c r="A38" s="93" t="s">
        <v>278</v>
      </c>
      <c r="D38"/>
    </row>
    <row r="39" spans="1:6">
      <c r="D39"/>
    </row>
    <row r="40" spans="1:6">
      <c r="D40"/>
    </row>
    <row r="41" spans="1:6">
      <c r="D41"/>
    </row>
    <row r="42" spans="1:6">
      <c r="D42"/>
    </row>
  </sheetData>
  <hyperlinks>
    <hyperlink ref="A38" location="Contents!A1" display="← Contents page" xr:uid="{80EAB07E-00C4-4BD9-9F67-9D535F532D4D}"/>
  </hyperlinks>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Contents</vt:lpstr>
      <vt:lpstr>Table 1 a-f</vt:lpstr>
      <vt:lpstr>Table 2 a,b</vt:lpstr>
      <vt:lpstr>Table 3 a-e</vt:lpstr>
      <vt:lpstr>Table 4</vt:lpstr>
      <vt:lpstr>Table 5</vt:lpstr>
      <vt:lpstr>Table 6</vt:lpstr>
      <vt:lpstr>Table 7 a,b</vt:lpstr>
      <vt:lpstr>Table 8 a,b,c</vt:lpstr>
      <vt:lpstr>Table 9</vt:lpstr>
      <vt:lpstr>Table 10</vt:lpstr>
      <vt:lpstr>Table 11 a,b</vt:lpstr>
      <vt:lpstr>Table 12 a-e</vt:lpstr>
      <vt:lpstr>Table 13</vt:lpstr>
      <vt:lpstr>Table 14</vt:lpstr>
      <vt:lpstr>Table 15</vt:lpstr>
      <vt:lpstr>Table 16</vt:lpstr>
      <vt:lpstr>Table 17</vt:lpstr>
      <vt:lpstr>Table 18 a,b,c</vt:lpstr>
      <vt:lpstr>Table 19</vt:lpstr>
      <vt:lpstr>Table 20 a-d</vt:lpstr>
      <vt:lpstr>Table 21 a,b</vt:lpstr>
      <vt:lpstr>Table 22 a,b</vt:lpstr>
      <vt:lpstr>Table 23</vt:lpstr>
      <vt:lpstr>Table 24</vt:lpstr>
      <vt:lpstr>Table 25</vt:lpstr>
      <vt:lpstr>Table 26 a,b</vt:lpstr>
      <vt:lpstr>Table 27</vt:lpstr>
      <vt:lpstr>Table 28</vt:lpstr>
      <vt:lpstr>Table 29</vt:lpstr>
      <vt:lpstr>Table 30</vt:lpstr>
      <vt:lpstr>Table 31 a,b</vt:lpstr>
      <vt:lpstr>Table 32 a,b</vt:lpstr>
      <vt:lpstr>Table 33</vt:lpstr>
      <vt:lpstr>Table 34 a,b</vt:lpstr>
      <vt:lpstr>Table 35</vt:lpstr>
      <vt:lpstr>Table 36</vt:lpstr>
      <vt:lpstr>Table 37 a,b</vt:lpstr>
      <vt:lpstr>Table 38</vt:lpstr>
      <vt:lpstr>Table 39</vt:lpstr>
      <vt:lpstr>Table 40</vt:lpstr>
      <vt:lpstr>Table 41</vt:lpstr>
      <vt:lpstr>Table 42</vt:lpstr>
      <vt:lpstr>Table 43</vt:lpstr>
      <vt:lpstr>Table 44</vt:lpstr>
      <vt:lpstr>Table 45</vt:lpstr>
      <vt:lpstr>Table 46 a,b</vt:lpstr>
      <vt:lpstr>Table 47 a,b</vt:lpstr>
      <vt:lpstr>Table 48 a-f</vt:lpstr>
      <vt:lpstr>Metadata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tables from Young Persons Behaviour and Attitudes Survey 2022 - Substance Use</dc:title>
  <dc:creator/>
  <cp:lastModifiedBy/>
  <dcterms:created xsi:type="dcterms:W3CDTF">2006-09-16T00:00:00Z</dcterms:created>
  <dcterms:modified xsi:type="dcterms:W3CDTF">2023-09-30T09:34:28Z</dcterms:modified>
</cp:coreProperties>
</file>